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Informatica\Desktop\respaldo ars\escritorio\Pag Web\documentos\Cuenta Publica\CUENTA PUBLICA 2020\excel's\"/>
    </mc:Choice>
  </mc:AlternateContent>
  <xr:revisionPtr revIDLastSave="0" documentId="13_ncr:1_{07B46A00-90A2-45CF-B8E3-F885A89162A8}" xr6:coauthVersionLast="46" xr6:coauthVersionMax="46" xr10:uidLastSave="{00000000-0000-0000-0000-000000000000}"/>
  <bookViews>
    <workbookView xWindow="-108" yWindow="-108" windowWidth="23256" windowHeight="12576" xr2:uid="{00000000-000D-0000-FFFF-FFFF00000000}"/>
  </bookViews>
  <sheets>
    <sheet name="CProg (1)" sheetId="1" r:id="rId1"/>
    <sheet name="Eje G.P." sheetId="2" r:id="rId2"/>
    <sheet name="E.L." sheetId="3" r:id="rId3"/>
    <sheet name="E.1.L.E." sheetId="4" r:id="rId4"/>
    <sheet name="E.2.L.E." sheetId="5" r:id="rId5"/>
    <sheet name="E.3.L.E." sheetId="6" r:id="rId6"/>
    <sheet name="E.4.L.E." sheetId="7" r:id="rId7"/>
    <sheet name="Indicadores N Fin" sheetId="8" r:id="rId8"/>
    <sheet name="Indicadores N Proposito" sheetId="9" r:id="rId9"/>
  </sheets>
  <externalReferences>
    <externalReference r:id="rId10"/>
  </externalReferences>
  <definedNames>
    <definedName name="_xlnm.Print_Area" localSheetId="0">'CProg (1)'!$A$1:$K$41</definedName>
  </definedNames>
  <calcPr calcId="191029"/>
</workbook>
</file>

<file path=xl/calcChain.xml><?xml version="1.0" encoding="utf-8"?>
<calcChain xmlns="http://schemas.openxmlformats.org/spreadsheetml/2006/main">
  <c r="K42" i="7" l="1"/>
  <c r="J42" i="7"/>
  <c r="I42" i="7"/>
  <c r="H42" i="7"/>
  <c r="G42" i="7"/>
  <c r="F42" i="7"/>
  <c r="K35" i="7"/>
  <c r="J35" i="7"/>
  <c r="I35" i="7"/>
  <c r="H35" i="7"/>
  <c r="G35" i="7"/>
  <c r="F35" i="7"/>
  <c r="K32" i="7"/>
  <c r="J32" i="7"/>
  <c r="I32" i="7"/>
  <c r="H32" i="7"/>
  <c r="G32" i="7"/>
  <c r="F32" i="7"/>
  <c r="K27" i="7"/>
  <c r="J27" i="7"/>
  <c r="I27" i="7"/>
  <c r="H27" i="7"/>
  <c r="G27" i="7"/>
  <c r="F27" i="7"/>
  <c r="K23" i="7"/>
  <c r="J23" i="7"/>
  <c r="I23" i="7"/>
  <c r="H23" i="7"/>
  <c r="G23" i="7"/>
  <c r="F23" i="7"/>
  <c r="K21" i="7"/>
  <c r="J21" i="7"/>
  <c r="I21" i="7"/>
  <c r="H21" i="7"/>
  <c r="G21" i="7"/>
  <c r="F21" i="7"/>
  <c r="K19" i="7"/>
  <c r="J19" i="7"/>
  <c r="I19" i="7"/>
  <c r="H19" i="7"/>
  <c r="G19" i="7"/>
  <c r="F19" i="7"/>
  <c r="K15" i="7"/>
  <c r="J15" i="7"/>
  <c r="I15" i="7"/>
  <c r="H15" i="7"/>
  <c r="G15" i="7"/>
  <c r="F15" i="7"/>
  <c r="K11" i="7"/>
  <c r="J11" i="7"/>
  <c r="J9" i="7" s="1"/>
  <c r="J41" i="7" s="1"/>
  <c r="I11" i="7"/>
  <c r="H11" i="7"/>
  <c r="G11" i="7"/>
  <c r="F11" i="7"/>
  <c r="F9" i="7" s="1"/>
  <c r="F41" i="7" s="1"/>
  <c r="K9" i="7"/>
  <c r="K41" i="7" s="1"/>
  <c r="I9" i="7"/>
  <c r="I41" i="7" s="1"/>
  <c r="H9" i="7"/>
  <c r="H41" i="7" s="1"/>
  <c r="G9" i="7"/>
  <c r="G41" i="7" s="1"/>
  <c r="K47" i="6"/>
  <c r="J47" i="6"/>
  <c r="I47" i="6"/>
  <c r="H47" i="6"/>
  <c r="G47" i="6"/>
  <c r="F47" i="6"/>
  <c r="K44" i="6"/>
  <c r="J44" i="6"/>
  <c r="I44" i="6"/>
  <c r="H44" i="6"/>
  <c r="G44" i="6"/>
  <c r="F44" i="6"/>
  <c r="K37" i="6"/>
  <c r="J37" i="6"/>
  <c r="I37" i="6"/>
  <c r="H37" i="6"/>
  <c r="G37" i="6"/>
  <c r="F37" i="6"/>
  <c r="K32" i="6"/>
  <c r="J32" i="6"/>
  <c r="I32" i="6"/>
  <c r="H32" i="6"/>
  <c r="G32" i="6"/>
  <c r="F32" i="6"/>
  <c r="K30" i="6"/>
  <c r="J30" i="6"/>
  <c r="I30" i="6"/>
  <c r="H30" i="6"/>
  <c r="G30" i="6"/>
  <c r="F30" i="6"/>
  <c r="K25" i="6"/>
  <c r="J25" i="6"/>
  <c r="I25" i="6"/>
  <c r="H25" i="6"/>
  <c r="G25" i="6"/>
  <c r="F25" i="6"/>
  <c r="K22" i="6"/>
  <c r="J22" i="6"/>
  <c r="I22" i="6"/>
  <c r="H22" i="6"/>
  <c r="G22" i="6"/>
  <c r="F22" i="6"/>
  <c r="K17" i="6"/>
  <c r="J17" i="6"/>
  <c r="I17" i="6"/>
  <c r="H17" i="6"/>
  <c r="G17" i="6"/>
  <c r="F17" i="6"/>
  <c r="K10" i="6"/>
  <c r="J10" i="6"/>
  <c r="J9" i="6" s="1"/>
  <c r="J50" i="6" s="1"/>
  <c r="I10" i="6"/>
  <c r="H10" i="6"/>
  <c r="G10" i="6"/>
  <c r="F10" i="6"/>
  <c r="F9" i="6" s="1"/>
  <c r="F50" i="6" s="1"/>
  <c r="K9" i="6"/>
  <c r="K50" i="6" s="1"/>
  <c r="I9" i="6"/>
  <c r="I50" i="6" s="1"/>
  <c r="H9" i="6"/>
  <c r="H50" i="6" s="1"/>
  <c r="G9" i="6"/>
  <c r="G50" i="6" s="1"/>
  <c r="H50" i="5"/>
  <c r="K50" i="5" s="1"/>
  <c r="K49" i="5"/>
  <c r="H49" i="5"/>
  <c r="H48" i="5"/>
  <c r="K48" i="5" s="1"/>
  <c r="J47" i="5"/>
  <c r="I47" i="5"/>
  <c r="H47" i="5"/>
  <c r="G47" i="5"/>
  <c r="F47" i="5"/>
  <c r="K44" i="5"/>
  <c r="J44" i="5"/>
  <c r="I44" i="5"/>
  <c r="H44" i="5"/>
  <c r="G44" i="5"/>
  <c r="F44" i="5"/>
  <c r="K41" i="5"/>
  <c r="J41" i="5"/>
  <c r="I41" i="5"/>
  <c r="H41" i="5"/>
  <c r="G41" i="5"/>
  <c r="F41" i="5"/>
  <c r="K38" i="5"/>
  <c r="J38" i="5"/>
  <c r="I38" i="5"/>
  <c r="H38" i="5"/>
  <c r="G38" i="5"/>
  <c r="F38" i="5"/>
  <c r="K34" i="5"/>
  <c r="J34" i="5"/>
  <c r="I34" i="5"/>
  <c r="H34" i="5"/>
  <c r="G34" i="5"/>
  <c r="F34" i="5"/>
  <c r="K31" i="5"/>
  <c r="J31" i="5"/>
  <c r="I31" i="5"/>
  <c r="H31" i="5"/>
  <c r="G31" i="5"/>
  <c r="F31" i="5"/>
  <c r="K27" i="5"/>
  <c r="J27" i="5"/>
  <c r="I27" i="5"/>
  <c r="H27" i="5"/>
  <c r="G27" i="5"/>
  <c r="F27" i="5"/>
  <c r="K21" i="5"/>
  <c r="J21" i="5"/>
  <c r="I21" i="5"/>
  <c r="H21" i="5"/>
  <c r="G21" i="5"/>
  <c r="F21" i="5"/>
  <c r="K19" i="5"/>
  <c r="J19" i="5"/>
  <c r="I19" i="5"/>
  <c r="H19" i="5"/>
  <c r="G19" i="5"/>
  <c r="F19" i="5"/>
  <c r="K14" i="5"/>
  <c r="J14" i="5"/>
  <c r="I14" i="5"/>
  <c r="H14" i="5"/>
  <c r="G14" i="5"/>
  <c r="F14" i="5"/>
  <c r="K11" i="5"/>
  <c r="J11" i="5"/>
  <c r="I11" i="5"/>
  <c r="H11" i="5"/>
  <c r="H9" i="5" s="1"/>
  <c r="H51" i="5" s="1"/>
  <c r="G11" i="5"/>
  <c r="G9" i="5" s="1"/>
  <c r="G51" i="5" s="1"/>
  <c r="F11" i="5"/>
  <c r="J9" i="5"/>
  <c r="J51" i="5" s="1"/>
  <c r="I9" i="5"/>
  <c r="I51" i="5" s="1"/>
  <c r="F9" i="5"/>
  <c r="F51" i="5" s="1"/>
  <c r="K30" i="4"/>
  <c r="J30" i="4"/>
  <c r="I30" i="4"/>
  <c r="H30" i="4"/>
  <c r="G30" i="4"/>
  <c r="F30" i="4"/>
  <c r="K27" i="4"/>
  <c r="J27" i="4"/>
  <c r="I27" i="4"/>
  <c r="H27" i="4"/>
  <c r="G27" i="4"/>
  <c r="F27" i="4"/>
  <c r="K24" i="4"/>
  <c r="J24" i="4"/>
  <c r="I24" i="4"/>
  <c r="H24" i="4"/>
  <c r="G24" i="4"/>
  <c r="F24" i="4"/>
  <c r="K22" i="4"/>
  <c r="J22" i="4"/>
  <c r="I22" i="4"/>
  <c r="H22" i="4"/>
  <c r="G22" i="4"/>
  <c r="F22" i="4"/>
  <c r="K20" i="4"/>
  <c r="J20" i="4"/>
  <c r="I20" i="4"/>
  <c r="H20" i="4"/>
  <c r="G20" i="4"/>
  <c r="F20" i="4"/>
  <c r="K15" i="4"/>
  <c r="J15" i="4"/>
  <c r="I15" i="4"/>
  <c r="H15" i="4"/>
  <c r="G15" i="4"/>
  <c r="F15" i="4"/>
  <c r="K11" i="4"/>
  <c r="J11" i="4"/>
  <c r="J9" i="4" s="1"/>
  <c r="J40" i="4" s="1"/>
  <c r="I11" i="4"/>
  <c r="I9" i="4" s="1"/>
  <c r="I40" i="4" s="1"/>
  <c r="H11" i="4"/>
  <c r="G11" i="4"/>
  <c r="F11" i="4"/>
  <c r="F9" i="4" s="1"/>
  <c r="F40" i="4" s="1"/>
  <c r="K9" i="4"/>
  <c r="K40" i="4" s="1"/>
  <c r="H9" i="4"/>
  <c r="H40" i="4" s="1"/>
  <c r="G9" i="4"/>
  <c r="G40" i="4" s="1"/>
  <c r="J48" i="3"/>
  <c r="I48" i="3"/>
  <c r="H48" i="3"/>
  <c r="G48" i="3"/>
  <c r="F48" i="3"/>
  <c r="E48" i="3"/>
  <c r="J47" i="3"/>
  <c r="I47" i="3"/>
  <c r="H47" i="3"/>
  <c r="G47" i="3"/>
  <c r="F47" i="3"/>
  <c r="E47" i="3"/>
  <c r="J46" i="3"/>
  <c r="I46" i="3"/>
  <c r="H46" i="3"/>
  <c r="G46" i="3"/>
  <c r="F46" i="3"/>
  <c r="E46" i="3"/>
  <c r="J45" i="3"/>
  <c r="I45" i="3"/>
  <c r="H45" i="3"/>
  <c r="G45" i="3"/>
  <c r="F45" i="3"/>
  <c r="E45" i="3"/>
  <c r="J44" i="3"/>
  <c r="I44" i="3"/>
  <c r="H44" i="3"/>
  <c r="G44" i="3"/>
  <c r="F44" i="3"/>
  <c r="E44" i="3"/>
  <c r="J43" i="3"/>
  <c r="I43" i="3"/>
  <c r="H43" i="3"/>
  <c r="G43" i="3"/>
  <c r="F43" i="3"/>
  <c r="E43" i="3"/>
  <c r="J42" i="3"/>
  <c r="I42" i="3"/>
  <c r="H42" i="3"/>
  <c r="G42" i="3"/>
  <c r="F42" i="3"/>
  <c r="E42" i="3"/>
  <c r="J41" i="3"/>
  <c r="I41" i="3"/>
  <c r="H41" i="3"/>
  <c r="G41" i="3"/>
  <c r="G40" i="3" s="1"/>
  <c r="F41" i="3"/>
  <c r="E41" i="3"/>
  <c r="J40" i="3"/>
  <c r="I40" i="3"/>
  <c r="H40" i="3"/>
  <c r="F40" i="3"/>
  <c r="E40" i="3"/>
  <c r="J39" i="3"/>
  <c r="I39" i="3"/>
  <c r="H39" i="3"/>
  <c r="G39" i="3"/>
  <c r="F39" i="3"/>
  <c r="E39" i="3"/>
  <c r="J38" i="3"/>
  <c r="I38" i="3"/>
  <c r="H38" i="3"/>
  <c r="G38" i="3"/>
  <c r="F38" i="3"/>
  <c r="E38" i="3"/>
  <c r="J36" i="3"/>
  <c r="I36" i="3"/>
  <c r="H36" i="3"/>
  <c r="G36" i="3"/>
  <c r="F36" i="3"/>
  <c r="E36" i="3"/>
  <c r="J35" i="3"/>
  <c r="I35" i="3"/>
  <c r="H35" i="3"/>
  <c r="G35" i="3"/>
  <c r="F35" i="3"/>
  <c r="E35" i="3"/>
  <c r="J34" i="3"/>
  <c r="I34" i="3"/>
  <c r="H34" i="3"/>
  <c r="G34" i="3"/>
  <c r="F34" i="3"/>
  <c r="E34" i="3"/>
  <c r="J33" i="3"/>
  <c r="I33" i="3"/>
  <c r="H33" i="3"/>
  <c r="G33" i="3"/>
  <c r="F33" i="3"/>
  <c r="E33" i="3"/>
  <c r="J32" i="3"/>
  <c r="I32" i="3"/>
  <c r="H32" i="3"/>
  <c r="G32" i="3"/>
  <c r="F32" i="3"/>
  <c r="E32" i="3"/>
  <c r="J31" i="3"/>
  <c r="I31" i="3"/>
  <c r="H31" i="3"/>
  <c r="G31" i="3"/>
  <c r="F31" i="3"/>
  <c r="E31" i="3"/>
  <c r="J30" i="3"/>
  <c r="I30" i="3"/>
  <c r="H30" i="3"/>
  <c r="G30" i="3"/>
  <c r="G29" i="3" s="1"/>
  <c r="F30" i="3"/>
  <c r="E30" i="3"/>
  <c r="J29" i="3"/>
  <c r="I29" i="3"/>
  <c r="H29" i="3"/>
  <c r="F29" i="3"/>
  <c r="E29" i="3"/>
  <c r="J28" i="3"/>
  <c r="I28" i="3"/>
  <c r="H28" i="3"/>
  <c r="G28" i="3"/>
  <c r="F28" i="3"/>
  <c r="E28" i="3"/>
  <c r="J27" i="3"/>
  <c r="I27" i="3"/>
  <c r="H27" i="3"/>
  <c r="G27" i="3"/>
  <c r="F27" i="3"/>
  <c r="E27" i="3"/>
  <c r="J26" i="3"/>
  <c r="I26" i="3"/>
  <c r="H26" i="3"/>
  <c r="G26" i="3"/>
  <c r="F26" i="3"/>
  <c r="E26" i="3"/>
  <c r="J25" i="3"/>
  <c r="I25" i="3"/>
  <c r="H25" i="3"/>
  <c r="G25" i="3"/>
  <c r="F25" i="3"/>
  <c r="E25" i="3"/>
  <c r="J24" i="3"/>
  <c r="I24" i="3"/>
  <c r="H24" i="3"/>
  <c r="G24" i="3"/>
  <c r="F24" i="3"/>
  <c r="E24" i="3"/>
  <c r="J23" i="3"/>
  <c r="I23" i="3"/>
  <c r="H23" i="3"/>
  <c r="G23" i="3"/>
  <c r="F23" i="3"/>
  <c r="E23" i="3"/>
  <c r="J22" i="3"/>
  <c r="I22" i="3"/>
  <c r="H22" i="3"/>
  <c r="G22" i="3"/>
  <c r="F22" i="3"/>
  <c r="E22" i="3"/>
  <c r="J21" i="3"/>
  <c r="I21" i="3"/>
  <c r="H21" i="3"/>
  <c r="G21" i="3"/>
  <c r="F21" i="3"/>
  <c r="E21" i="3"/>
  <c r="J20" i="3"/>
  <c r="I20" i="3"/>
  <c r="H20" i="3"/>
  <c r="G20" i="3"/>
  <c r="F20" i="3"/>
  <c r="E20" i="3"/>
  <c r="J19" i="3"/>
  <c r="I19" i="3"/>
  <c r="H19" i="3"/>
  <c r="G19" i="3"/>
  <c r="F19" i="3"/>
  <c r="E19" i="3"/>
  <c r="J18" i="3"/>
  <c r="I18" i="3"/>
  <c r="H18" i="3"/>
  <c r="G18" i="3"/>
  <c r="G17" i="3" s="1"/>
  <c r="F18" i="3"/>
  <c r="E18" i="3"/>
  <c r="J17" i="3"/>
  <c r="I17" i="3"/>
  <c r="H17" i="3"/>
  <c r="F17" i="3"/>
  <c r="E17" i="3"/>
  <c r="J16" i="3"/>
  <c r="I16" i="3"/>
  <c r="H16" i="3"/>
  <c r="G16" i="3"/>
  <c r="F16" i="3"/>
  <c r="E16" i="3"/>
  <c r="J15" i="3"/>
  <c r="I15" i="3"/>
  <c r="H15" i="3"/>
  <c r="G15" i="3"/>
  <c r="F15" i="3"/>
  <c r="E15" i="3"/>
  <c r="J14" i="3"/>
  <c r="I14" i="3"/>
  <c r="H14" i="3"/>
  <c r="G14" i="3"/>
  <c r="F14" i="3"/>
  <c r="E14" i="3"/>
  <c r="J13" i="3"/>
  <c r="I13" i="3"/>
  <c r="H13" i="3"/>
  <c r="G13" i="3"/>
  <c r="F13" i="3"/>
  <c r="E13" i="3"/>
  <c r="J12" i="3"/>
  <c r="I12" i="3"/>
  <c r="H12" i="3"/>
  <c r="G12" i="3"/>
  <c r="F12" i="3"/>
  <c r="E12" i="3"/>
  <c r="J11" i="3"/>
  <c r="I11" i="3"/>
  <c r="H11" i="3"/>
  <c r="G11" i="3"/>
  <c r="F11" i="3"/>
  <c r="E11" i="3"/>
  <c r="J10" i="3"/>
  <c r="I10" i="3"/>
  <c r="H10" i="3"/>
  <c r="G10" i="3"/>
  <c r="G9" i="3" s="1"/>
  <c r="F10" i="3"/>
  <c r="E10" i="3"/>
  <c r="J9" i="3"/>
  <c r="J49" i="3" s="1"/>
  <c r="I9" i="3"/>
  <c r="I49" i="3" s="1"/>
  <c r="H9" i="3"/>
  <c r="H49" i="3" s="1"/>
  <c r="F9" i="3"/>
  <c r="F49" i="3" s="1"/>
  <c r="E9" i="3"/>
  <c r="E49" i="3" s="1"/>
  <c r="J36" i="2"/>
  <c r="I36" i="2"/>
  <c r="H36" i="2"/>
  <c r="G36" i="2"/>
  <c r="F36" i="2"/>
  <c r="E36" i="2"/>
  <c r="J28" i="2"/>
  <c r="I28" i="2"/>
  <c r="H28" i="2"/>
  <c r="G28" i="2"/>
  <c r="F28" i="2"/>
  <c r="E28" i="2"/>
  <c r="J20" i="2"/>
  <c r="I20" i="2"/>
  <c r="H20" i="2"/>
  <c r="G20" i="2"/>
  <c r="F20" i="2"/>
  <c r="E20" i="2"/>
  <c r="J12" i="2"/>
  <c r="J41" i="2" s="1"/>
  <c r="I12" i="2"/>
  <c r="I41" i="2" s="1"/>
  <c r="H12" i="2"/>
  <c r="H41" i="2" s="1"/>
  <c r="G12" i="2"/>
  <c r="G41" i="2" s="1"/>
  <c r="F12" i="2"/>
  <c r="F41" i="2" s="1"/>
  <c r="E12" i="2"/>
  <c r="E41" i="2" s="1"/>
  <c r="K47" i="5" l="1"/>
  <c r="K9" i="5"/>
  <c r="K51" i="5" s="1"/>
  <c r="G49" i="3"/>
  <c r="G23" i="1" l="1"/>
  <c r="J23" i="1" s="1"/>
  <c r="G14" i="1"/>
  <c r="G11" i="1"/>
  <c r="F10" i="1" l="1"/>
  <c r="G12" i="1"/>
  <c r="G37" i="1" l="1"/>
  <c r="J37" i="1" s="1"/>
  <c r="G33" i="1"/>
  <c r="J33" i="1" s="1"/>
  <c r="G32" i="1"/>
  <c r="J32" i="1" s="1"/>
  <c r="G31" i="1"/>
  <c r="J31" i="1" s="1"/>
  <c r="G30" i="1"/>
  <c r="J30" i="1" s="1"/>
  <c r="G28" i="1"/>
  <c r="J28" i="1" s="1"/>
  <c r="G27" i="1"/>
  <c r="J27" i="1" s="1"/>
  <c r="G25" i="1"/>
  <c r="J25" i="1" s="1"/>
  <c r="G24" i="1"/>
  <c r="J24" i="1" s="1"/>
  <c r="G21" i="1"/>
  <c r="J21" i="1" s="1"/>
  <c r="G20" i="1"/>
  <c r="J20" i="1" s="1"/>
  <c r="G19" i="1"/>
  <c r="J19" i="1" s="1"/>
  <c r="G18" i="1"/>
  <c r="J18" i="1" s="1"/>
  <c r="G17" i="1"/>
  <c r="J17" i="1" s="1"/>
  <c r="G16" i="1"/>
  <c r="J16" i="1" s="1"/>
  <c r="G15" i="1"/>
  <c r="J14" i="1"/>
  <c r="J12" i="1"/>
  <c r="J11" i="1"/>
  <c r="F22" i="1"/>
  <c r="J15" i="1" l="1"/>
  <c r="G13" i="1"/>
  <c r="J13" i="1" s="1"/>
  <c r="E34" i="1"/>
  <c r="I34" i="1"/>
  <c r="H34" i="1"/>
  <c r="F34" i="1"/>
  <c r="I29" i="1"/>
  <c r="H29" i="1"/>
  <c r="F29" i="1"/>
  <c r="E29" i="1"/>
  <c r="I26" i="1"/>
  <c r="H26" i="1"/>
  <c r="F26" i="1"/>
  <c r="E26" i="1"/>
  <c r="I22" i="1"/>
  <c r="H22" i="1"/>
  <c r="H13" i="1"/>
  <c r="F13" i="1"/>
  <c r="E13" i="1"/>
  <c r="H10" i="1"/>
  <c r="G26" i="1" l="1"/>
  <c r="J26" i="1" s="1"/>
  <c r="G34" i="1"/>
  <c r="J34" i="1" s="1"/>
  <c r="G29" i="1"/>
  <c r="J29" i="1" s="1"/>
  <c r="J38" i="1"/>
  <c r="F9" i="1"/>
  <c r="F40" i="1" s="1"/>
  <c r="I13" i="1"/>
  <c r="E22" i="1"/>
  <c r="G22" i="1" s="1"/>
  <c r="J22" i="1" s="1"/>
  <c r="E10" i="1"/>
  <c r="I10" i="1"/>
  <c r="H9" i="1"/>
  <c r="G10" i="1" l="1"/>
  <c r="J10" i="1" s="1"/>
  <c r="I9" i="1"/>
  <c r="I40" i="1" s="1"/>
  <c r="H40" i="1"/>
  <c r="E9" i="1"/>
  <c r="G9" i="1" s="1"/>
  <c r="J9" i="1" s="1"/>
  <c r="E40" i="1" l="1"/>
  <c r="G40" i="1" l="1"/>
  <c r="J40" i="1" s="1"/>
</calcChain>
</file>

<file path=xl/sharedStrings.xml><?xml version="1.0" encoding="utf-8"?>
<sst xmlns="http://schemas.openxmlformats.org/spreadsheetml/2006/main" count="525" uniqueCount="315">
  <si>
    <t>Poder Ejecutivo del Estado de Zacatecas</t>
  </si>
  <si>
    <t>Gasto por Categoría Programática</t>
  </si>
  <si>
    <t>Concepto</t>
  </si>
  <si>
    <t xml:space="preserve">Egresos </t>
  </si>
  <si>
    <t>Subejercicio</t>
  </si>
  <si>
    <t>Aprobado</t>
  </si>
  <si>
    <t>Ampliaciones/ (Reducciones)</t>
  </si>
  <si>
    <t>Modificado</t>
  </si>
  <si>
    <t>Devengado</t>
  </si>
  <si>
    <t>Pagado</t>
  </si>
  <si>
    <t>3 = (1 + 2 )</t>
  </si>
  <si>
    <t>6 = ( 3 - 4 )</t>
  </si>
  <si>
    <t>Programas Presupuestarios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</si>
  <si>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</si>
  <si>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</si>
  <si>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</si>
  <si>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</si>
  <si>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</si>
  <si>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</si>
  <si>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</si>
  <si>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</si>
  <si>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</si>
  <si>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</si>
  <si>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</si>
  <si>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</si>
  <si>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</si>
  <si>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</si>
  <si>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</si>
  <si>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</si>
  <si>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</si>
  <si>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</si>
  <si>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</si>
  <si>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</si>
  <si>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</si>
  <si>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</si>
  <si>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</si>
  <si>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</si>
  <si>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</si>
  <si>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</si>
  <si>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</si>
  <si>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Adeudos de ejercicios fiscales anteriores</t>
  </si>
  <si>
    <t>Costo financiero, deuda o apoyos a deudores y ahorradores de la banca</t>
  </si>
  <si>
    <t>Total del Gasto</t>
  </si>
  <si>
    <t xml:space="preserve">S </t>
  </si>
  <si>
    <t>U</t>
  </si>
  <si>
    <t>E</t>
  </si>
  <si>
    <t>B</t>
  </si>
  <si>
    <t xml:space="preserve">P </t>
  </si>
  <si>
    <t>F</t>
  </si>
  <si>
    <t>G</t>
  </si>
  <si>
    <t xml:space="preserve">A </t>
  </si>
  <si>
    <t>R</t>
  </si>
  <si>
    <t>K</t>
  </si>
  <si>
    <t>M</t>
  </si>
  <si>
    <t xml:space="preserve">O </t>
  </si>
  <si>
    <t>W</t>
  </si>
  <si>
    <t>L</t>
  </si>
  <si>
    <t>N</t>
  </si>
  <si>
    <t>J</t>
  </si>
  <si>
    <t>T</t>
  </si>
  <si>
    <t>Y</t>
  </si>
  <si>
    <t>Z</t>
  </si>
  <si>
    <t>I</t>
  </si>
  <si>
    <t>C</t>
  </si>
  <si>
    <t>Cuaderno de trabajo Campo Eléctrico</t>
  </si>
  <si>
    <t>Cuenta Pública  2020</t>
  </si>
  <si>
    <t>Instituto de Cultura Física y Deporte del Estado de Zacatecas</t>
  </si>
  <si>
    <t>Del 1 de Enero al  31 de Diciembre de 2020</t>
  </si>
  <si>
    <t>Programas y Proyectos de Inversión por Eje, Línea y Estrategia</t>
  </si>
  <si>
    <t>Gobierno Abierto y de Resultados</t>
  </si>
  <si>
    <t>Seguridad Humana</t>
  </si>
  <si>
    <t>Competitividad y Prosperidad</t>
  </si>
  <si>
    <t>Medio Ambiente y Desarrollo Territorial</t>
  </si>
  <si>
    <t>Democracia y participación ciudadana</t>
  </si>
  <si>
    <t>Gestión pública basada en resultados</t>
  </si>
  <si>
    <t>Gobernanza electrónica</t>
  </si>
  <si>
    <t>Transparencia y rendición de cuentas</t>
  </si>
  <si>
    <t>Combate a la corrupción</t>
  </si>
  <si>
    <t>Fortalecimiento Municipal</t>
  </si>
  <si>
    <t>Colaboración internacional</t>
  </si>
  <si>
    <t>Derechos Humanos</t>
  </si>
  <si>
    <t>Pobreza y desigualdad</t>
  </si>
  <si>
    <t>Cohesión social</t>
  </si>
  <si>
    <t>Salud y bienestar</t>
  </si>
  <si>
    <t>Seguridad Pública</t>
  </si>
  <si>
    <t>Acceso a la Justicia para Todos</t>
  </si>
  <si>
    <t>Igualdad sustantiva entre mujeres y hombres</t>
  </si>
  <si>
    <t>Oportunidades para las y los jóvenes</t>
  </si>
  <si>
    <t>Gobierno promotor de la inclusión de las personas con discapacidad</t>
  </si>
  <si>
    <t>Vinculación con las y los zacatecanos radicados en otras latitudes</t>
  </si>
  <si>
    <t>Cultura física y deporte</t>
  </si>
  <si>
    <t>Educación de Calidad</t>
  </si>
  <si>
    <t>Innovación, Ciencia y Tecnología</t>
  </si>
  <si>
    <t>Inversión Local, Nacional y Extranjera</t>
  </si>
  <si>
    <t>Empleo</t>
  </si>
  <si>
    <t>Infraestructura y equipamiento</t>
  </si>
  <si>
    <t>Productividad en el Sector Agropecuario</t>
  </si>
  <si>
    <t>Productividad en los sectores industrial y de servicios</t>
  </si>
  <si>
    <t>Minería Sostenible</t>
  </si>
  <si>
    <t>Turismo</t>
  </si>
  <si>
    <t xml:space="preserve"> Cultura y Economía Creativa</t>
  </si>
  <si>
    <t>Recursos Naturales</t>
  </si>
  <si>
    <t>Agua</t>
  </si>
  <si>
    <t>Cambio Climático</t>
  </si>
  <si>
    <t>Energías Renovables</t>
  </si>
  <si>
    <t>Riesgos, vulnerabilidad y prevención de desastres</t>
  </si>
  <si>
    <t>Desarrollo territorial y urbano</t>
  </si>
  <si>
    <t>Vivienda digna y sustentable</t>
  </si>
  <si>
    <t>Movilidad</t>
  </si>
  <si>
    <t>Fomentar la participación e involucramiento de la sociedad en los asuntos públicos</t>
  </si>
  <si>
    <t>Fortalecer la colaboración entre los poderes del Estado y órdenes de gobierno, a fin de garantizar la gobernanza democrática</t>
  </si>
  <si>
    <t>Fomentar la legalidad y certeza jurídica en la acción gubernamental</t>
  </si>
  <si>
    <t>Implementar la planeación estratégica del Gobierno del Estado para una gestión transparente basada en resultados y con perspectiva de género</t>
  </si>
  <si>
    <t>Ejercer finanzas públicas honestas,, eficientes y eficaces</t>
  </si>
  <si>
    <t>Optimizar el funcionamiento de la capacidad institucional de la Administración Pública Estatal</t>
  </si>
  <si>
    <t>Profesionalización, actualización y evaluación de los servidores públicos</t>
  </si>
  <si>
    <t>Implementar un modelo de Gobernanza Electrónica</t>
  </si>
  <si>
    <t>Fortalecer la capacidad institucional para garantizar el acceso a la información, la rendición de cuentas y la transparencia proactiva</t>
  </si>
  <si>
    <t>Implementar y consolidar el Sistema Estatal Anticorrupción</t>
  </si>
  <si>
    <t>Fortalecer a las instituciones para la prevención y el combate a la corrupción</t>
  </si>
  <si>
    <t xml:space="preserve">Fortalecer las capacidades institucionales de los municipios </t>
  </si>
  <si>
    <t>Impulsar la colaboración regional y territorial</t>
  </si>
  <si>
    <t>Fortalecer la colaboración con organismos internacionales promotores del desarrollo</t>
  </si>
  <si>
    <t>Total del Gasto Eje 1</t>
  </si>
  <si>
    <t>Institucionalizar el enfoque de derechos humanos</t>
  </si>
  <si>
    <t>Garantizar el goce y ejercicio de los derechos humanos de las niñas, niños, adolescentes, jóvenes, mujeres y adultos mayores</t>
  </si>
  <si>
    <t>Implementar programas de reducción de la pobreza en todas sus dimensiones</t>
  </si>
  <si>
    <t>Impulsar la inversión pública para ampliar la infraestructura social</t>
  </si>
  <si>
    <t>Implementar el Sistema Estatal de Evaluación de la Política Social</t>
  </si>
  <si>
    <t>Impulsar la economía social</t>
  </si>
  <si>
    <t>Convivencia social para el progreso de nuestras comunidades</t>
  </si>
  <si>
    <t>Garantizar que las y los zacatecanos tengan acceso efectivo a los servicios de salud</t>
  </si>
  <si>
    <t>Garantizar el acceso integral a la salud de la mujer</t>
  </si>
  <si>
    <t>Mejorar la calidad, eficiencia y coordinación sectorial en la prestación de servicios de salud</t>
  </si>
  <si>
    <t>Promover la cultura de la prevención y detección oportuna de enfermedades</t>
  </si>
  <si>
    <t>Fortalecer las acciones orientadas a la inocuidad y sanidad alimentaria</t>
  </si>
  <si>
    <t>Fortalecer la infraestructura y los mecanismos de actuación y colaboración de las funciones de seguridad pública</t>
  </si>
  <si>
    <t>Impulsar la prevención de la violencia y delincuencia en el Estado</t>
  </si>
  <si>
    <t>Promover la readaptación y reinserción social de individuos</t>
  </si>
  <si>
    <t>Consolidar el nuevo sistema de justicia penal</t>
  </si>
  <si>
    <t>Promover el acceso inclusivo a la justicia</t>
  </si>
  <si>
    <t>Institucionalizar la perspectiva de género en la administración pública estatal y municipal</t>
  </si>
  <si>
    <t>Fortalecer el acceso a las mujeres a una vida libre de violencia</t>
  </si>
  <si>
    <t>Promover la participación plena y efectiva de las mujeres y la igualdad de oportunidades en todos los ambitos de la vida política, económica y pública</t>
  </si>
  <si>
    <t>Fomentar el desarrollo integral de los jóvenes para insertarlos en todos los ámbitos productivo, social y cultural</t>
  </si>
  <si>
    <t>Desarrollar mecanismos de coordinación y evaluación de acciones transinstitucionales a favor de la juventud</t>
  </si>
  <si>
    <t>Impulsar la inclusión de hombres y mujeres con discapacidad al desarrollo cultural, académico, productivo y social en el Estado</t>
  </si>
  <si>
    <t>Incrementar el diseño y la accesibilidad universal</t>
  </si>
  <si>
    <t>Impulsar la protección y ejercicio pleno de los derechos de los migrantes</t>
  </si>
  <si>
    <t>Fortalecer los programas y mecanismos de cooperación con la comunidad migrante para promover su reinserción económica y social</t>
  </si>
  <si>
    <t>Desarrollar el deporte de alto rendimiento</t>
  </si>
  <si>
    <t>Incrementar las actividades físicas y deportivas</t>
  </si>
  <si>
    <t>Incentivar el uso de la infraestructura deportiva como espacio de convivencia para contribuir a la cohesión social e integración familiar</t>
  </si>
  <si>
    <t>Total del Gasto Eje 2</t>
  </si>
  <si>
    <t>Implementar un nuevo modelo de enseñanza-aprendizaje para formar estudiantes responsables de su entorno, innovadores y dinámicos.</t>
  </si>
  <si>
    <t>Fortalecer la gestión administrativa de la educación</t>
  </si>
  <si>
    <t>Ampliar la infraestructura física educativa pertinente y de calidad para dignificar la vida escolar</t>
  </si>
  <si>
    <t>Incrementar la  inclusión, el acceso y la permanencia de la población el sistema educativo</t>
  </si>
  <si>
    <t>Incrementar la inclusión, el acceso y la permanencia de la población en el sistema educativo</t>
  </si>
  <si>
    <t>Disminuir el rezago educativo en la población de 15 años y más</t>
  </si>
  <si>
    <t>Fomentar la formación de recursos humanos con perfil científico-tecnológico en el Estado</t>
  </si>
  <si>
    <t>Impulsar el emprendimiento de empresas de innovación tecnológica en la entidad</t>
  </si>
  <si>
    <t>Fortalecer el parque científico tecnológico y su vinculación con la economía zacatecana</t>
  </si>
  <si>
    <t>Promover la apropiación social y la divulgación de la ciencia, tecnología e innovación en la sociedad zacatecana</t>
  </si>
  <si>
    <t>Estimular la inversión local en sectores estratégicos</t>
  </si>
  <si>
    <t>Estimular la inversión nacional y extranjera</t>
  </si>
  <si>
    <t>Fomentar la formación de habilidades laborales óptimas entre la población económicamente activa</t>
  </si>
  <si>
    <t>Potenciar de manera interinstitucional el talento para la creación de autoempleo</t>
  </si>
  <si>
    <t>Impulsar estrategias para la reducción del desempleo y el subempleo (subocupación)</t>
  </si>
  <si>
    <t>Aumentar la formalización de la economía, con un carácter social y distributivo</t>
  </si>
  <si>
    <t>Crear infraestructura tecnológica y productiva para el impulso industrial, comercial y de servicios</t>
  </si>
  <si>
    <t>Fortalecer y diversificar la agricultura sostenible</t>
  </si>
  <si>
    <t>Incrementar la productividad en la ganadería, silvicultura y pesca</t>
  </si>
  <si>
    <t>Impulsar alianzas estratégicas para promover la agroindustria</t>
  </si>
  <si>
    <t>Garantizar la sostenibilidad del recurso hídrico en el sector</t>
  </si>
  <si>
    <t>Ampliar el uso de la tecnología y la innovación en el sector industrial y empresarial</t>
  </si>
  <si>
    <t>Fortalecer el acceso a los esquemas de financiamiento para MIPyMES</t>
  </si>
  <si>
    <t>Fomentar la industrialización de procesos que proporcionen valor agregado a productos locales</t>
  </si>
  <si>
    <t>Fomentar el emprendimiento mediante asesoría y mecanismos de financiamiento</t>
  </si>
  <si>
    <t>Promover el encadenamiento de las MIPYMES a los sectores estratégicos</t>
  </si>
  <si>
    <t>Apertura de nuevos mercados nacionales e internacionales y cadenas de valor para los productos locales</t>
  </si>
  <si>
    <t>Ampliar la oferta turística, la profesionalización y capacitación del sector</t>
  </si>
  <si>
    <t>Incrementar la inversión y aprovechar la infraestructura con potencial turístico en áreas potenciales del sector</t>
  </si>
  <si>
    <t>Proteger, preservar y difundir la cultura y el patrimonio cultural tanto material como inmaterial de la entidad</t>
  </si>
  <si>
    <t>Incrementar la formación de docentes, talentos, artistas y artesanos</t>
  </si>
  <si>
    <t>Total del Gasto Eje 3</t>
  </si>
  <si>
    <t>Promover el uso sostenible de los ecosistemas del Estado</t>
  </si>
  <si>
    <t>Fomentar la rehabilitación de ecosistemas degradados</t>
  </si>
  <si>
    <t>Impulsar mecanismos para la protección y conservación de ecosistemas</t>
  </si>
  <si>
    <t>Fortalecer el abastecimiento de agua y el acceso a los servicios de agua potable</t>
  </si>
  <si>
    <t>Fortalecer el saneamiento y reuso del agua</t>
  </si>
  <si>
    <t>Fortalecer la cultura del cuidado del agua</t>
  </si>
  <si>
    <t>Diseñar programas encaminados a la mitigación y adaptación de los efectos negativos del cambio climático</t>
  </si>
  <si>
    <t>Establecer un marco institucional para fomentar el uso masivo de energías alternativas</t>
  </si>
  <si>
    <t>Identificar las amenazas que pueden tener consecuencias desastrosas y determinar formas de prevención.</t>
  </si>
  <si>
    <t>Impulsar la prevención como mecanismo para mitigar y reducir oportunamente el impacto de los desastres a los que está expuesta la población</t>
  </si>
  <si>
    <t>Fortalecer los protocolos de atención inmediata ante situaciones de desastre</t>
  </si>
  <si>
    <t>Impulsar el desarrollo territorial equilibrado</t>
  </si>
  <si>
    <t>Implementar una política de desarrollo urbano integral y sostenible</t>
  </si>
  <si>
    <t>Consolidar el desarrollo metropolitano</t>
  </si>
  <si>
    <t>Ampliar y complementar el equipamiento urbano para el desarrollo de ciudades sustentables y modernas</t>
  </si>
  <si>
    <t>Promover la construcción de vivienda ordenada y sustentable</t>
  </si>
  <si>
    <t>Promover programas de apoyos para el mejoramiento de vivienda</t>
  </si>
  <si>
    <t>Impulsar el dinamismo del transporte a través de Planes Integrales de Movilidad</t>
  </si>
  <si>
    <t>Modernizar y dar mantenimiento a la infraestructura vial en la entidad</t>
  </si>
  <si>
    <t>Proponer nuevas alternativas de movilidad urbana</t>
  </si>
  <si>
    <t>Total del Gasto Eje 4</t>
  </si>
  <si>
    <t>Total del Gasto Programable por Eje, Línea y Estrategia</t>
  </si>
  <si>
    <t xml:space="preserve"> Matriz de Indicadores de Desempeño bajo la Metodología de Marco Lógico a Nivel Fin al 31 de diciembre de 2020</t>
  </si>
  <si>
    <t>No Proyecto</t>
  </si>
  <si>
    <t>Proyecto</t>
  </si>
  <si>
    <t>Objetivos</t>
  </si>
  <si>
    <t>Indicador</t>
  </si>
  <si>
    <t>Método de Calculo</t>
  </si>
  <si>
    <t>Tipo</t>
  </si>
  <si>
    <t>Dimensión</t>
  </si>
  <si>
    <t>Frecuencia</t>
  </si>
  <si>
    <t>Sentido</t>
  </si>
  <si>
    <t>Unidad de Medida</t>
  </si>
  <si>
    <t>Meta</t>
  </si>
  <si>
    <t>Supuesto</t>
  </si>
  <si>
    <t>Medio Verificación</t>
  </si>
  <si>
    <t>Resultado</t>
  </si>
  <si>
    <t>Fecha Captura</t>
  </si>
  <si>
    <t>Periodo Evaluado</t>
  </si>
  <si>
    <t xml:space="preserve"> Unidad Administrativa 1</t>
  </si>
  <si>
    <t>Deporte Competitivo</t>
  </si>
  <si>
    <t>Contribuir al incremento de jóvenes entre 12 y 24 años que practican el deporte competitivo favoreciendo su participación exitosa en eventos institucionales, mediante programas de preparación de mediano y corto plazo que les permitan alcanzar las marcas necesarias para lograr su clasificación</t>
  </si>
  <si>
    <t>Tasa de variación anual de la participación de deportistas en eventos institucionales</t>
  </si>
  <si>
    <t>{ ( Número de deportistas que participan en eventos institucionales en el año t / Número de deportistas que participan en eventos institucionales en el año t-1 ) - 1 } * 100</t>
  </si>
  <si>
    <t>Impacto</t>
  </si>
  <si>
    <t>Eficacia</t>
  </si>
  <si>
    <t>Anual</t>
  </si>
  <si>
    <t>Ascendente</t>
  </si>
  <si>
    <t>Tasa</t>
  </si>
  <si>
    <t>El incremento de la participación de deportistas en eventos deportivos institucionales, mejora el nivel de vida de los niños y jóvenes zacatecanos que realizan el esfuerzo necesario para lograrlo</t>
  </si>
  <si>
    <t>Base de datos del Sistema de Eventos Deportivos (SED) de la CONADE</t>
  </si>
  <si>
    <t>2021-01-07 10:29:01</t>
  </si>
  <si>
    <t>Ene-Dic Anual</t>
  </si>
  <si>
    <t>Fomento del Deporte Social</t>
  </si>
  <si>
    <t>Contribuir al mejoramiento de la salud de la población zacatecana mediante los programas de cultura física y deporte</t>
  </si>
  <si>
    <t>Índice de salud del estado de Zacatecas</t>
  </si>
  <si>
    <t>(Esperanza de Vida del país - Esperanza de Vida mínima) / (Esperanza de Vida máxima - Esperanza de Vida mínima)</t>
  </si>
  <si>
    <t>Quinquenal</t>
  </si>
  <si>
    <t>Constante</t>
  </si>
  <si>
    <t>Índice</t>
  </si>
  <si>
    <t>Los programas de cultura física y deporte inciden en la salud de la población zacatecana</t>
  </si>
  <si>
    <t>INEGI / PNUD</t>
  </si>
  <si>
    <t>2021-01-08 14:30:04</t>
  </si>
  <si>
    <t>Ene-Dic Quinquenal</t>
  </si>
  <si>
    <t>Apoyos y subvenciones para el Deporte de Alto Nivel en Zacatecas</t>
  </si>
  <si>
    <t>Contribuir a mejorar la convivencia y el entretenimiento en la sociedad zacatecana, ofertando espectáculos deportivos y proyectando a los deportistas zacatecanos en el entorno internacional</t>
  </si>
  <si>
    <t>Tiempo semanal destinado a la convivencia y la recreación</t>
  </si>
  <si>
    <t>Horas a la semana destinadas a la convivencia y la recreación / Total de horas que consta una semana</t>
  </si>
  <si>
    <t>Proporción</t>
  </si>
  <si>
    <t>El interés de la sociedad zacatecana de participar en las actividades que promueven el deporte y la actividad física, sigue su curso</t>
  </si>
  <si>
    <t>"INEGI. Encuesta Nacional sobre Uso del Tiempo 2014. Tabulados básicos "</t>
  </si>
  <si>
    <t xml:space="preserve">
21-01-11 01:46:24 p.m.</t>
  </si>
  <si>
    <t>Servicios deportivos al alcance de la población zacatecana</t>
  </si>
  <si>
    <t>Contribuir a la práctica suficiente de actividades físicas y deportivas, ofertando servicios en las instalaciones a cargo del INCUFIDEZ, accesibles a toda la población</t>
  </si>
  <si>
    <t>Porcentaje de la población zacatecana que practica deporte o ejercicio físico de manera suficiente</t>
  </si>
  <si>
    <t>( Población zacatecana que practica deporte o ejercicio físico de manera suficiente / Población del Estado de Zacatecas ) * 100</t>
  </si>
  <si>
    <t>Porcentaje</t>
  </si>
  <si>
    <t>Los servicios que oferta el INCUFIDEZ están al alcance de la población zacatecana</t>
  </si>
  <si>
    <t>MOPRADEF</t>
  </si>
  <si>
    <t>2021-01-07 13:38:23</t>
  </si>
  <si>
    <t>Administración y gestión para un desarrollo integral del deporte y la cultura física</t>
  </si>
  <si>
    <t>Contribuir a la implantación y operación en el Gobierno del Estado de Zacatecas, del Presupuesto basado en Resultados, y del Sistema de Evaluación del Desempeño, mediante el cumplimiento de las disposiciones contenidas en el párrafo tercero del artículo 80 de la Ley General de Contabilidad Gubernamental en la administración de los recursos del INCUFIDEZ</t>
  </si>
  <si>
    <t>Posición de Zacatecas en el cumplimiento de las disposiciones contenidas en el párrafo tercero del artículo 80 de la Ley General de Contabilidad Gubernamental</t>
  </si>
  <si>
    <t>Cantidad de Entidades que tienen mayor puntaje en el cumplimiento de las disposiciones contenidas en el párrafo tercero del artículo 80 de la Ley General de Contabilidad Gubernamental +1</t>
  </si>
  <si>
    <t>Descendente</t>
  </si>
  <si>
    <t>Posición</t>
  </si>
  <si>
    <t>Zacatecas cumple con las disposiciones de la Ley General de Contabilidad Gubernamental del artículo 80</t>
  </si>
  <si>
    <t>https://www.transparenciapresupuestaria.gob.mx/wor k/models/PTP/Entidades_Federativas/Diagnostico/pbr _sed_informe2018.pdf pag 206</t>
  </si>
  <si>
    <t xml:space="preserve">2021-01-11 10:33:45 a.m.
</t>
  </si>
  <si>
    <t xml:space="preserve">Fuente de la Información:  </t>
  </si>
  <si>
    <t>Programática/x</t>
  </si>
  <si>
    <t xml:space="preserve"> Matriz de Indicadores de Desempeño bajo la Metodología de Marco Lógico a Nivel Propósito al  31 de diciembre de 2020</t>
  </si>
  <si>
    <t>La participación de deportistas zacatecanos en eventos deportivos institucionales, mejora su nivel de eficiencia.</t>
  </si>
  <si>
    <t>Eficiencia promedio de la participación en eventos deportivos institucionales.</t>
  </si>
  <si>
    <t> ( Eficiencia de la participación de los Juegos Nacionales CONADE + Eficiencia de la participación de los Juegos Nacionales CONADE + Eficiencia de la participación de los Juegos Paralímpicos CONADE ) / 3</t>
  </si>
  <si>
    <t>Resultados</t>
  </si>
  <si>
    <t>Eficiencia</t>
  </si>
  <si>
    <t> Promedio</t>
  </si>
  <si>
    <t> 0.3</t>
  </si>
  <si>
    <t>Se cumplen los programas de preparación de deportistas</t>
  </si>
  <si>
    <t>Informe: Bases de datos del Centro Nacional de Información. Área responsable: Dirección de Calidad del Deporte</t>
  </si>
  <si>
    <t>2021-01-05 11:35:57</t>
  </si>
  <si>
    <t>Posición de Zacatecas en el medallero general conjunto de los eventos del Sistema Nacional de Competencias</t>
  </si>
  <si>
    <t>Cantidad de entidades con un total de medallas obtenidas en los eventos del Sistema Nacional de Competencias, mayor que la cantidad respectiva obtenida por la entidad de Zacatecas +1</t>
  </si>
  <si>
    <t>Tabla de medallego general de cada evento del Sistema Nacional de Competencias. CONADE.</t>
  </si>
  <si>
    <t>La población del Estado incrementa su participación en los programas de activación física y deporte social</t>
  </si>
  <si>
    <t>Porcentaje de la población zacatecana que participa en los programas de cultura física y deporte</t>
  </si>
  <si>
    <r>
      <t>:</t>
    </r>
    <r>
      <rPr>
        <sz val="11"/>
        <color theme="1"/>
        <rFont val="Calibri"/>
        <family val="2"/>
        <scheme val="minor"/>
      </rPr>
      <t> ( Población zacatecana que participa en los programas de cultura física y deporte / Población total de Zacatecas ) * 100</t>
    </r>
  </si>
  <si>
    <t>Semestral</t>
  </si>
  <si>
    <t>Los apoyos se canalizan para sustentar actividades de los instructores y promotores de la actividad física y deporte social</t>
  </si>
  <si>
    <t>Informe: Reportes del departamento de Deporte Social Área responsable: Dirección de Desarrollo del Deporte</t>
  </si>
  <si>
    <t>2021-01-07 12:11:09</t>
  </si>
  <si>
    <t>Jul-Dic</t>
  </si>
  <si>
    <t>Los clubes deportivos profesionales y los deportistas zacatecanos de alto nivel competitivo, son dotados de las condiciones económicas, financieras y materiales necesarias para desarrollar sus actividades.</t>
  </si>
  <si>
    <t>Porcentaje del presupuesto estatal autorizado al INCUFIDEZ que se destina para subvencionar clubes deportivos profesionales y conceder apoyos a deportistas de alto nivel competitivo.</t>
  </si>
  <si>
    <t>( Presupuesto estatal autorizado al INCUFIDEZ que se destina para subvencionar clubes deportivos profesionales / Presupuesto estatal autorizado al INCUFIDEZ ) * 100</t>
  </si>
  <si>
    <t>El presupuesto de egresos 2020 contempla los apoyos para clubes deportivos profesionales sin afectar el presupuesto del Instituto</t>
  </si>
  <si>
    <t>Sistema de Información Integral Financiera</t>
  </si>
  <si>
    <t>Las personas que habitan el estado de Zacatecas, utilizan las instalaciones deportivas estatales para practicar sistemáticamente deporte o ejercicio físico</t>
  </si>
  <si>
    <t>Porcentaje de la población zacatecana que utiliza las instalaciones deportivas estatales para el desarrollo de procesos formativos sistemáticos</t>
  </si>
  <si>
    <t>( (Población zacatecana que utiliza las instalaciones deportivas estatales para el desarrollo de procesos formativos sistemáticos / Población del Estado de Zacatecas ) * 100</t>
  </si>
  <si>
    <t>Informe: Registros del Departamento de Deporte Social Área responsable: Dirección de Desarrollo del Deporte</t>
  </si>
  <si>
    <t>Los recursos humanos, materiales y financieros administrados por el INCUFIDEZ son aplicados con eficiencia al desarrollo del deporte y la cultura física en la entidad, elevando el nivel de vida y el bienestar de la población zacatecana</t>
  </si>
  <si>
    <t>Razón del costo de las actividades sustantivas del INCUFIDEZ al costo de las actividades adjetivas del INCUFIDEZ</t>
  </si>
  <si>
    <t>Costo de los recursos humanos, materiales y financieros aplicados a las actividades sustantivas / Costo de los recursos humanos materiales y financieros aplicados a las actividades adjetivas</t>
  </si>
  <si>
    <t>Razón</t>
  </si>
  <si>
    <t>Las actividades sustantivas del INCUFIDEZ permanecen por encima de las actividades adjetivas</t>
  </si>
  <si>
    <t>Informes del Sistema de Información Integral Financiera (SIIF)</t>
  </si>
  <si>
    <t>Fuente de la información: Unidad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</si>
</sst>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8"/>
      <color theme="1"/>
      <name val="Arial"/>
      <family val="2"/>
    </font>
    <font>
      <b/>
      <sz val="10"/>
      <name val="Gotham Book"/>
    </font>
    <font>
      <sz val="8"/>
      <color theme="0"/>
      <name val="Gotham Book"/>
    </font>
    <font>
      <b/>
      <sz val="8"/>
      <color theme="0"/>
      <name val="Gotham Book"/>
    </font>
    <font>
      <b/>
      <sz val="10"/>
      <color theme="1"/>
      <name val="Gotham Book"/>
    </font>
    <font>
      <sz val="9"/>
      <color theme="1"/>
      <name val="Gotham Book"/>
    </font>
    <font>
      <b/>
      <sz val="9"/>
      <color theme="1"/>
      <name val="Gotham Book"/>
    </font>
    <font>
      <b/>
      <sz val="11"/>
      <color theme="1"/>
      <name val="Gotham Book"/>
    </font>
    <font>
      <sz val="8"/>
      <color theme="1"/>
      <name val="Gotham Book"/>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Gotham Book"/>
    </font>
    <font>
      <b/>
      <sz val="8"/>
      <color theme="1"/>
      <name val="Gotham Book"/>
    </font>
    <font>
      <sz val="10"/>
      <name val="Arial"/>
      <family val="2"/>
    </font>
    <font>
      <sz val="24"/>
      <name val="Gotham Book"/>
    </font>
    <font>
      <sz val="22"/>
      <name val="Gotham Book"/>
    </font>
    <font>
      <b/>
      <sz val="18"/>
      <color theme="0"/>
      <name val="Gotham Book"/>
    </font>
    <font>
      <b/>
      <sz val="18"/>
      <color theme="1"/>
      <name val="Gotham Book"/>
    </font>
    <font>
      <b/>
      <sz val="9"/>
      <color theme="0"/>
      <name val="Gotham Book"/>
    </font>
    <font>
      <b/>
      <sz val="11"/>
      <color theme="0"/>
      <name val="Gotham Book"/>
    </font>
    <font>
      <b/>
      <sz val="10"/>
      <color theme="0"/>
      <name val="Gotham Book"/>
    </font>
    <font>
      <sz val="11"/>
      <color theme="1"/>
      <name val="Gotham Book"/>
    </font>
    <font>
      <sz val="10"/>
      <color theme="1"/>
      <name val="Gotham Book"/>
    </font>
  </fonts>
  <fills count="36">
    <fill>
      <patternFill patternType="none"/>
    </fill>
    <fill>
      <patternFill patternType="gray125"/>
    </fill>
    <fill>
      <patternFill patternType="solid">
        <fgColor theme="0"/>
        <bgColor indexed="64"/>
      </patternFill>
    </fill>
    <fill>
      <patternFill patternType="solid">
        <fgColor rgb="FF008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39">
    <border>
      <left/>
      <right/>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style="thin">
        <color indexed="64"/>
      </left>
      <right/>
      <top/>
      <bottom/>
      <diagonal/>
    </border>
    <border>
      <left style="thin">
        <color theme="0" tint="-0.499984740745262"/>
      </left>
      <right style="thin">
        <color theme="0" tint="-0.499984740745262"/>
      </right>
      <top style="medium">
        <color theme="0"/>
      </top>
      <bottom/>
      <diagonal/>
    </border>
    <border>
      <left style="thin">
        <color theme="0" tint="-0.499984740745262"/>
      </left>
      <right style="thin">
        <color indexed="64"/>
      </right>
      <top style="medium">
        <color theme="0"/>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right style="thin">
        <color theme="0"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top/>
      <bottom/>
      <diagonal/>
    </border>
    <border>
      <left style="thin">
        <color theme="1" tint="0.499984740745262"/>
      </left>
      <right/>
      <top style="medium">
        <color theme="0"/>
      </top>
      <bottom/>
      <diagonal/>
    </border>
    <border>
      <left style="thin">
        <color theme="1" tint="0.499984740745262"/>
      </left>
      <right/>
      <top/>
      <bottom/>
      <diagonal/>
    </border>
    <border>
      <left/>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6C0000"/>
      </left>
      <right/>
      <top style="medium">
        <color rgb="FF6C0000"/>
      </top>
      <bottom style="medium">
        <color rgb="FF6C0000"/>
      </bottom>
      <diagonal/>
    </border>
    <border>
      <left/>
      <right/>
      <top style="medium">
        <color rgb="FF6C0000"/>
      </top>
      <bottom style="medium">
        <color rgb="FF6C0000"/>
      </bottom>
      <diagonal/>
    </border>
    <border>
      <left/>
      <right style="medium">
        <color rgb="FF6C0000"/>
      </right>
      <top style="medium">
        <color rgb="FF6C0000"/>
      </top>
      <bottom style="medium">
        <color rgb="FF6C0000"/>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s>
  <cellStyleXfs count="43">
    <xf numFmtId="0" fontId="0" fillId="0" borderId="0"/>
    <xf numFmtId="0" fontId="11" fillId="0" borderId="0" applyNumberFormat="0" applyFill="0" applyBorder="0" applyAlignment="0" applyProtection="0"/>
    <xf numFmtId="0" fontId="12" fillId="0" borderId="17" applyNumberFormat="0" applyFill="0" applyAlignment="0" applyProtection="0"/>
    <xf numFmtId="0" fontId="13" fillId="0" borderId="18" applyNumberFormat="0" applyFill="0" applyAlignment="0" applyProtection="0"/>
    <xf numFmtId="0" fontId="14" fillId="0" borderId="19"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20" applyNumberFormat="0" applyAlignment="0" applyProtection="0"/>
    <xf numFmtId="0" fontId="19" fillId="8" borderId="21" applyNumberFormat="0" applyAlignment="0" applyProtection="0"/>
    <xf numFmtId="0" fontId="20" fillId="8" borderId="20" applyNumberFormat="0" applyAlignment="0" applyProtection="0"/>
    <xf numFmtId="0" fontId="21" fillId="0" borderId="22" applyNumberFormat="0" applyFill="0" applyAlignment="0" applyProtection="0"/>
    <xf numFmtId="0" fontId="22" fillId="9" borderId="23" applyNumberFormat="0" applyAlignment="0" applyProtection="0"/>
    <xf numFmtId="0" fontId="23" fillId="0" borderId="0" applyNumberFormat="0" applyFill="0" applyBorder="0" applyAlignment="0" applyProtection="0"/>
    <xf numFmtId="0" fontId="10" fillId="10" borderId="24" applyNumberFormat="0" applyFont="0" applyAlignment="0" applyProtection="0"/>
    <xf numFmtId="0" fontId="24" fillId="0" borderId="0" applyNumberFormat="0" applyFill="0" applyBorder="0" applyAlignment="0" applyProtection="0"/>
    <xf numFmtId="0" fontId="25" fillId="0" borderId="25" applyNumberFormat="0" applyFill="0" applyAlignment="0" applyProtection="0"/>
    <xf numFmtId="0" fontId="26"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26" fillId="34" borderId="0" applyNumberFormat="0" applyBorder="0" applyAlignment="0" applyProtection="0"/>
    <xf numFmtId="0" fontId="29" fillId="0" borderId="0"/>
  </cellStyleXfs>
  <cellXfs count="111">
    <xf numFmtId="0" fontId="0" fillId="0" borderId="0" xfId="0"/>
    <xf numFmtId="0" fontId="0" fillId="2" borderId="0" xfId="0" applyFill="1"/>
    <xf numFmtId="0" fontId="1" fillId="0" borderId="0" xfId="0" applyFont="1"/>
    <xf numFmtId="3" fontId="1" fillId="0" borderId="0" xfId="0" applyNumberFormat="1" applyFont="1"/>
    <xf numFmtId="0" fontId="3" fillId="0" borderId="0" xfId="0" applyFont="1" applyFill="1"/>
    <xf numFmtId="0" fontId="6" fillId="0" borderId="7"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vertical="center" wrapText="1"/>
    </xf>
    <xf numFmtId="0" fontId="6" fillId="0" borderId="12" xfId="0" applyFont="1" applyFill="1" applyBorder="1" applyAlignment="1">
      <alignment horizontal="left" vertical="center" wrapText="1"/>
    </xf>
    <xf numFmtId="0" fontId="7" fillId="0" borderId="13" xfId="0" applyFont="1" applyFill="1" applyBorder="1" applyAlignment="1">
      <alignment horizontal="justify" vertical="center" wrapText="1"/>
    </xf>
    <xf numFmtId="0" fontId="9" fillId="0" borderId="0" xfId="0" applyFont="1"/>
    <xf numFmtId="4" fontId="9" fillId="0" borderId="0" xfId="0" applyNumberFormat="1" applyFont="1"/>
    <xf numFmtId="4" fontId="5" fillId="2" borderId="8" xfId="0" applyNumberFormat="1" applyFont="1" applyFill="1" applyBorder="1" applyAlignment="1">
      <alignment horizontal="right" vertical="center" wrapText="1"/>
    </xf>
    <xf numFmtId="4" fontId="5" fillId="2" borderId="9" xfId="0" applyNumberFormat="1" applyFont="1" applyFill="1" applyBorder="1" applyAlignment="1">
      <alignment horizontal="right" vertical="center" wrapText="1"/>
    </xf>
    <xf numFmtId="4" fontId="7" fillId="2" borderId="10" xfId="0" applyNumberFormat="1" applyFont="1" applyFill="1" applyBorder="1" applyAlignment="1">
      <alignment horizontal="right" vertical="center" wrapText="1"/>
    </xf>
    <xf numFmtId="4" fontId="6" fillId="2" borderId="10" xfId="0" applyNumberFormat="1" applyFont="1" applyFill="1" applyBorder="1" applyAlignment="1">
      <alignment horizontal="right" vertical="center" wrapText="1"/>
    </xf>
    <xf numFmtId="4" fontId="6" fillId="2" borderId="11" xfId="0" applyNumberFormat="1" applyFont="1" applyFill="1" applyBorder="1" applyAlignment="1">
      <alignment horizontal="right" vertical="center" wrapText="1"/>
    </xf>
    <xf numFmtId="4" fontId="7" fillId="2" borderId="11"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4" fontId="3" fillId="0" borderId="0" xfId="0" applyNumberFormat="1" applyFont="1" applyFill="1"/>
    <xf numFmtId="4" fontId="4" fillId="3" borderId="3" xfId="0" applyNumberFormat="1" applyFont="1" applyFill="1" applyBorder="1" applyAlignment="1">
      <alignment horizontal="center" vertical="center" wrapText="1"/>
    </xf>
    <xf numFmtId="4" fontId="8" fillId="2" borderId="16" xfId="0" applyNumberFormat="1" applyFont="1" applyFill="1" applyBorder="1" applyAlignment="1">
      <alignment horizontal="right" vertical="center" wrapText="1"/>
    </xf>
    <xf numFmtId="4" fontId="1" fillId="0" borderId="0" xfId="0" applyNumberFormat="1" applyFont="1"/>
    <xf numFmtId="164" fontId="5" fillId="2" borderId="8" xfId="0" applyNumberFormat="1" applyFont="1" applyFill="1" applyBorder="1" applyAlignment="1">
      <alignment horizontal="right" vertical="center" wrapText="1"/>
    </xf>
    <xf numFmtId="164" fontId="6" fillId="2" borderId="10" xfId="0" applyNumberFormat="1" applyFont="1" applyFill="1" applyBorder="1" applyAlignment="1">
      <alignment horizontal="right" vertical="center" wrapText="1"/>
    </xf>
    <xf numFmtId="164" fontId="8" fillId="2" borderId="16" xfId="0" applyNumberFormat="1" applyFont="1" applyFill="1" applyBorder="1" applyAlignment="1">
      <alignment horizontal="right" vertical="center" wrapText="1"/>
    </xf>
    <xf numFmtId="0" fontId="6" fillId="0" borderId="0" xfId="0" applyFont="1" applyFill="1" applyBorder="1" applyAlignment="1">
      <alignment horizontal="justify"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5" fillId="0" borderId="14" xfId="0" applyFont="1" applyFill="1" applyBorder="1" applyAlignment="1">
      <alignment horizontal="left" vertical="center" wrapText="1" indent="3"/>
    </xf>
    <xf numFmtId="0" fontId="5" fillId="0" borderId="15" xfId="0" applyFont="1" applyFill="1" applyBorder="1" applyAlignment="1">
      <alignment horizontal="left" vertical="center" wrapText="1" indent="3"/>
    </xf>
    <xf numFmtId="0" fontId="2" fillId="2" borderId="0" xfId="0" applyFont="1" applyFill="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4" fontId="4" fillId="3" borderId="3"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7" fillId="2" borderId="0" xfId="0" applyFont="1" applyFill="1" applyAlignment="1">
      <alignment horizontal="center"/>
    </xf>
    <xf numFmtId="0" fontId="3" fillId="0" borderId="0" xfId="0" applyFont="1"/>
    <xf numFmtId="0" fontId="4" fillId="3" borderId="3" xfId="0" applyFont="1" applyFill="1" applyBorder="1" applyAlignment="1">
      <alignment horizontal="center" vertical="center" wrapText="1"/>
    </xf>
    <xf numFmtId="0" fontId="4" fillId="3" borderId="0" xfId="0" applyFont="1" applyFill="1" applyAlignment="1">
      <alignment horizontal="center" vertical="center"/>
    </xf>
    <xf numFmtId="0" fontId="4" fillId="3" borderId="3" xfId="0" applyFont="1" applyFill="1" applyBorder="1" applyAlignment="1">
      <alignment horizontal="center" vertical="center" wrapText="1"/>
    </xf>
    <xf numFmtId="0" fontId="28" fillId="2" borderId="26" xfId="0" applyFont="1" applyFill="1" applyBorder="1" applyAlignment="1">
      <alignment horizontal="justify" vertical="center" wrapText="1"/>
    </xf>
    <xf numFmtId="0" fontId="28" fillId="2" borderId="0" xfId="0" applyFont="1" applyFill="1" applyAlignment="1">
      <alignment horizontal="left" vertical="center" wrapText="1"/>
    </xf>
    <xf numFmtId="3" fontId="28" fillId="2" borderId="10" xfId="0" applyNumberFormat="1" applyFont="1" applyFill="1" applyBorder="1" applyAlignment="1">
      <alignment horizontal="right" vertical="center" wrapText="1"/>
    </xf>
    <xf numFmtId="3" fontId="28" fillId="2" borderId="12" xfId="0" applyNumberFormat="1" applyFont="1" applyFill="1" applyBorder="1" applyAlignment="1">
      <alignment horizontal="right" vertical="center" wrapText="1"/>
    </xf>
    <xf numFmtId="0" fontId="9" fillId="2" borderId="26" xfId="0" applyFont="1" applyFill="1" applyBorder="1" applyAlignment="1">
      <alignment horizontal="justify" vertical="center" wrapText="1"/>
    </xf>
    <xf numFmtId="0" fontId="9" fillId="2" borderId="0" xfId="0" applyFont="1" applyFill="1" applyAlignment="1">
      <alignment horizontal="justify" vertical="center" wrapText="1"/>
    </xf>
    <xf numFmtId="3" fontId="9" fillId="2" borderId="10" xfId="0" applyNumberFormat="1" applyFont="1" applyFill="1" applyBorder="1" applyAlignment="1">
      <alignment horizontal="right" vertical="center" wrapText="1"/>
    </xf>
    <xf numFmtId="164" fontId="28" fillId="2" borderId="10" xfId="0" applyNumberFormat="1" applyFont="1" applyFill="1" applyBorder="1" applyAlignment="1">
      <alignment horizontal="right" vertical="center" wrapText="1"/>
    </xf>
    <xf numFmtId="3" fontId="9" fillId="2" borderId="12" xfId="0" applyNumberFormat="1" applyFont="1" applyFill="1" applyBorder="1" applyAlignment="1">
      <alignment horizontal="right" vertical="center" wrapText="1"/>
    </xf>
    <xf numFmtId="0" fontId="28" fillId="2" borderId="13" xfId="0" applyFont="1" applyFill="1" applyBorder="1" applyAlignment="1">
      <alignment horizontal="justify" vertical="center" wrapText="1"/>
    </xf>
    <xf numFmtId="0" fontId="28" fillId="2" borderId="14" xfId="0" applyFont="1" applyFill="1" applyBorder="1" applyAlignment="1">
      <alignment horizontal="left" vertical="center" wrapText="1" indent="3"/>
    </xf>
    <xf numFmtId="0" fontId="28" fillId="2" borderId="15" xfId="0" applyFont="1" applyFill="1" applyBorder="1" applyAlignment="1">
      <alignment horizontal="left" vertical="center" wrapText="1" indent="3"/>
    </xf>
    <xf numFmtId="3" fontId="28" fillId="2" borderId="16" xfId="0" applyNumberFormat="1" applyFont="1" applyFill="1" applyBorder="1" applyAlignment="1">
      <alignment horizontal="right" vertical="center" wrapText="1"/>
    </xf>
    <xf numFmtId="164" fontId="28" fillId="2" borderId="16" xfId="0" applyNumberFormat="1" applyFont="1" applyFill="1" applyBorder="1" applyAlignment="1">
      <alignment horizontal="right" vertical="center" wrapText="1"/>
    </xf>
    <xf numFmtId="0" fontId="28" fillId="2" borderId="27" xfId="0" applyFont="1" applyFill="1" applyBorder="1" applyAlignment="1">
      <alignment horizontal="justify" vertical="center" wrapText="1"/>
    </xf>
    <xf numFmtId="0" fontId="28" fillId="2" borderId="2" xfId="0" applyFont="1" applyFill="1" applyBorder="1" applyAlignment="1">
      <alignment horizontal="left" vertical="center" wrapText="1"/>
    </xf>
    <xf numFmtId="3" fontId="28" fillId="2" borderId="8" xfId="0" applyNumberFormat="1" applyFont="1" applyFill="1" applyBorder="1" applyAlignment="1">
      <alignment horizontal="right" vertical="center" wrapText="1"/>
    </xf>
    <xf numFmtId="0" fontId="9" fillId="2" borderId="28" xfId="0" applyFont="1" applyFill="1" applyBorder="1" applyAlignment="1">
      <alignment horizontal="justify" vertical="center" wrapText="1"/>
    </xf>
    <xf numFmtId="164" fontId="9" fillId="2" borderId="10" xfId="0" applyNumberFormat="1" applyFont="1" applyFill="1" applyBorder="1" applyAlignment="1">
      <alignment horizontal="right" vertical="center" wrapText="1"/>
    </xf>
    <xf numFmtId="0" fontId="4" fillId="2" borderId="0" xfId="0" applyFont="1" applyFill="1" applyAlignment="1">
      <alignment horizontal="center"/>
    </xf>
    <xf numFmtId="0" fontId="28" fillId="2" borderId="26" xfId="0" applyFont="1" applyFill="1" applyBorder="1" applyAlignment="1">
      <alignment horizontal="center" vertical="center" wrapText="1"/>
    </xf>
    <xf numFmtId="0" fontId="28" fillId="2" borderId="12"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2" xfId="0" applyFont="1" applyFill="1" applyBorder="1" applyAlignment="1">
      <alignment horizontal="left" vertical="center" wrapText="1"/>
    </xf>
    <xf numFmtId="0" fontId="9" fillId="2" borderId="0" xfId="0" applyFont="1" applyFill="1" applyAlignment="1">
      <alignment horizontal="left" vertical="center" wrapText="1"/>
    </xf>
    <xf numFmtId="0" fontId="28" fillId="2" borderId="0" xfId="0" applyFont="1" applyFill="1" applyAlignment="1">
      <alignment horizontal="justify" vertical="center" wrapText="1"/>
    </xf>
    <xf numFmtId="0" fontId="30" fillId="0" borderId="0" xfId="42" applyFont="1" applyAlignment="1">
      <alignment horizontal="center" vertical="center"/>
    </xf>
    <xf numFmtId="0" fontId="31" fillId="0" borderId="0" xfId="42" applyFont="1" applyAlignment="1">
      <alignment horizontal="center" vertical="center"/>
    </xf>
    <xf numFmtId="0" fontId="32" fillId="35" borderId="0" xfId="0" applyFont="1" applyFill="1" applyAlignment="1">
      <alignment horizontal="center" vertical="center"/>
    </xf>
    <xf numFmtId="0" fontId="33" fillId="0" borderId="29" xfId="0" applyFont="1" applyBorder="1" applyAlignment="1">
      <alignment horizontal="right" vertical="center"/>
    </xf>
    <xf numFmtId="0" fontId="34" fillId="3" borderId="30" xfId="0" applyFont="1" applyFill="1" applyBorder="1" applyAlignment="1">
      <alignment horizontal="center" vertical="center" wrapText="1"/>
    </xf>
    <xf numFmtId="0" fontId="35" fillId="3" borderId="30"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37" fillId="0" borderId="30" xfId="0" applyFont="1" applyBorder="1" applyAlignment="1">
      <alignment horizontal="center" vertical="center" wrapText="1"/>
    </xf>
    <xf numFmtId="0" fontId="0" fillId="0" borderId="30" xfId="0" applyBorder="1" applyAlignment="1">
      <alignment vertical="center" wrapText="1"/>
    </xf>
    <xf numFmtId="0" fontId="0" fillId="0" borderId="30" xfId="0" applyBorder="1" applyAlignment="1">
      <alignment vertical="center"/>
    </xf>
    <xf numFmtId="0" fontId="0" fillId="0" borderId="30" xfId="0" applyBorder="1" applyAlignment="1">
      <alignment horizontal="center" vertical="center" wrapText="1"/>
    </xf>
    <xf numFmtId="0" fontId="0" fillId="0" borderId="30" xfId="0" applyBorder="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wrapText="1"/>
    </xf>
    <xf numFmtId="0" fontId="37" fillId="0" borderId="34" xfId="0" applyFont="1" applyBorder="1" applyAlignment="1">
      <alignment horizontal="left" vertical="center" wrapText="1"/>
    </xf>
    <xf numFmtId="0" fontId="37" fillId="0" borderId="35" xfId="0" applyFont="1" applyBorder="1" applyAlignment="1">
      <alignment horizontal="left" vertical="center" wrapText="1"/>
    </xf>
    <xf numFmtId="0" fontId="37" fillId="0" borderId="35" xfId="0" applyFont="1" applyBorder="1" applyAlignment="1">
      <alignment horizontal="right" vertical="center" wrapText="1"/>
    </xf>
    <xf numFmtId="0" fontId="37" fillId="0" borderId="36" xfId="0" applyFont="1" applyBorder="1" applyAlignment="1">
      <alignment horizontal="right" vertical="center" wrapText="1"/>
    </xf>
    <xf numFmtId="0" fontId="37" fillId="0" borderId="37" xfId="0" applyFont="1"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vertical="center" wrapText="1"/>
    </xf>
    <xf numFmtId="0" fontId="0" fillId="0" borderId="30" xfId="0" applyBorder="1" applyAlignment="1">
      <alignment horizontal="left" vertical="center" wrapText="1"/>
    </xf>
    <xf numFmtId="0" fontId="37" fillId="0" borderId="38" xfId="0" applyFont="1" applyBorder="1" applyAlignment="1">
      <alignment horizontal="center" vertical="center" wrapText="1"/>
    </xf>
    <xf numFmtId="0" fontId="0" fillId="0" borderId="38" xfId="0" applyBorder="1" applyAlignment="1">
      <alignment horizontal="center" vertical="center" wrapText="1"/>
    </xf>
    <xf numFmtId="0" fontId="25" fillId="0" borderId="30" xfId="0" applyFont="1" applyBorder="1" applyAlignment="1">
      <alignment vertical="center" wrapText="1"/>
    </xf>
    <xf numFmtId="0" fontId="38" fillId="0" borderId="30" xfId="0" applyFont="1" applyBorder="1" applyAlignment="1">
      <alignment vertical="center" wrapText="1"/>
    </xf>
    <xf numFmtId="0" fontId="37" fillId="0" borderId="30" xfId="0" applyFont="1" applyBorder="1" applyAlignment="1">
      <alignment vertical="center" wrapText="1"/>
    </xf>
    <xf numFmtId="22" fontId="0" fillId="0" borderId="30" xfId="0" applyNumberFormat="1" applyBorder="1" applyAlignment="1">
      <alignment vertical="center" wrapText="1"/>
    </xf>
    <xf numFmtId="22" fontId="0" fillId="0" borderId="30" xfId="0" applyNumberFormat="1" applyBorder="1" applyAlignment="1">
      <alignment horizontal="center" vertical="center"/>
    </xf>
    <xf numFmtId="22" fontId="0" fillId="0" borderId="30" xfId="0" applyNumberFormat="1" applyBorder="1" applyAlignment="1">
      <alignment vertical="center"/>
    </xf>
    <xf numFmtId="0" fontId="37" fillId="0" borderId="0" xfId="0" applyFont="1" applyAlignment="1">
      <alignment horizontal="center" vertical="center" wrapText="1"/>
    </xf>
    <xf numFmtId="0" fontId="38" fillId="0" borderId="0" xfId="0" applyFont="1" applyAlignment="1">
      <alignmen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3AFE77F1-9C70-489D-843A-F3A98CFCC6FC}"/>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0</xdr:row>
      <xdr:rowOff>133350</xdr:rowOff>
    </xdr:from>
    <xdr:to>
      <xdr:col>3</xdr:col>
      <xdr:colOff>2691106</xdr:colOff>
      <xdr:row>3</xdr:row>
      <xdr:rowOff>233250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04850" y="133350"/>
          <a:ext cx="2624431" cy="900000"/>
        </a:xfrm>
        <a:prstGeom prst="rect">
          <a:avLst/>
        </a:prstGeom>
      </xdr:spPr>
    </xdr:pic>
    <xdr:clientData/>
  </xdr:twoCellAnchor>
  <xdr:twoCellAnchor editAs="oneCell">
    <xdr:from>
      <xdr:col>7</xdr:col>
      <xdr:colOff>9525</xdr:colOff>
      <xdr:row>0</xdr:row>
      <xdr:rowOff>161924</xdr:rowOff>
    </xdr:from>
    <xdr:to>
      <xdr:col>9</xdr:col>
      <xdr:colOff>552451</xdr:colOff>
      <xdr:row>3</xdr:row>
      <xdr:rowOff>261824</xdr:rowOff>
    </xdr:to>
    <xdr:pic>
      <xdr:nvPicPr>
        <xdr:cNvPr id="3" name="Imagen 2" descr="https://incufidez.zacatecas.gob.mx/wp-content/uploads/2019/02/LOGO-NUEV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2450" y="161924"/>
          <a:ext cx="2771776"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114300</xdr:colOff>
      <xdr:row>0</xdr:row>
      <xdr:rowOff>142875</xdr:rowOff>
    </xdr:from>
    <xdr:to>
      <xdr:col>3</xdr:col>
      <xdr:colOff>2743199</xdr:colOff>
      <xdr:row>4</xdr:row>
      <xdr:rowOff>131355</xdr:rowOff>
    </xdr:to>
    <xdr:pic>
      <xdr:nvPicPr>
        <xdr:cNvPr id="2" name="Imagen 1">
          <a:extLst>
            <a:ext uri="{FF2B5EF4-FFF2-40B4-BE49-F238E27FC236}">
              <a16:creationId xmlns:a16="http://schemas.microsoft.com/office/drawing/2014/main" id="{97773C4A-26AD-4CC5-A414-57FC358D1F68}"/>
            </a:ext>
          </a:extLst>
        </xdr:cNvPr>
        <xdr:cNvPicPr>
          <a:picLocks noChangeAspect="1"/>
        </xdr:cNvPicPr>
      </xdr:nvPicPr>
      <xdr:blipFill>
        <a:blip xmlns:r="http://schemas.openxmlformats.org/officeDocument/2006/relationships" r:embed="rId1" cstate="print"/>
        <a:stretch>
          <a:fillRect/>
        </a:stretch>
      </xdr:blipFill>
      <xdr:spPr>
        <a:xfrm>
          <a:off x="762000" y="142875"/>
          <a:ext cx="2628899" cy="720000"/>
        </a:xfrm>
        <a:prstGeom prst="rect">
          <a:avLst/>
        </a:prstGeom>
      </xdr:spPr>
    </xdr:pic>
    <xdr:clientData/>
  </xdr:twoCellAnchor>
  <xdr:twoCellAnchor editAs="oneCell">
    <xdr:from>
      <xdr:col>7</xdr:col>
      <xdr:colOff>142875</xdr:colOff>
      <xdr:row>0</xdr:row>
      <xdr:rowOff>142875</xdr:rowOff>
    </xdr:from>
    <xdr:to>
      <xdr:col>9</xdr:col>
      <xdr:colOff>434025</xdr:colOff>
      <xdr:row>4</xdr:row>
      <xdr:rowOff>131355</xdr:rowOff>
    </xdr:to>
    <xdr:pic>
      <xdr:nvPicPr>
        <xdr:cNvPr id="3" name="Imagen 2" descr="https://incufidez.zacatecas.gob.mx/wp-content/uploads/2019/02/LOGO-NUEVO.png">
          <a:extLst>
            <a:ext uri="{FF2B5EF4-FFF2-40B4-BE49-F238E27FC236}">
              <a16:creationId xmlns:a16="http://schemas.microsoft.com/office/drawing/2014/main" id="{2E5B4166-17B6-4628-9BD3-A5C5DB24358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17255" y="142875"/>
          <a:ext cx="257715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142875</xdr:colOff>
      <xdr:row>0</xdr:row>
      <xdr:rowOff>152400</xdr:rowOff>
    </xdr:from>
    <xdr:to>
      <xdr:col>3</xdr:col>
      <xdr:colOff>2667001</xdr:colOff>
      <xdr:row>4</xdr:row>
      <xdr:rowOff>140880</xdr:rowOff>
    </xdr:to>
    <xdr:pic>
      <xdr:nvPicPr>
        <xdr:cNvPr id="2" name="Imagen 1">
          <a:extLst>
            <a:ext uri="{FF2B5EF4-FFF2-40B4-BE49-F238E27FC236}">
              <a16:creationId xmlns:a16="http://schemas.microsoft.com/office/drawing/2014/main" id="{5B00F79D-E776-4AB2-BFB3-4EA070E9923B}"/>
            </a:ext>
          </a:extLst>
        </xdr:cNvPr>
        <xdr:cNvPicPr>
          <a:picLocks noChangeAspect="1"/>
        </xdr:cNvPicPr>
      </xdr:nvPicPr>
      <xdr:blipFill>
        <a:blip xmlns:r="http://schemas.openxmlformats.org/officeDocument/2006/relationships" r:embed="rId1" cstate="print"/>
        <a:stretch>
          <a:fillRect/>
        </a:stretch>
      </xdr:blipFill>
      <xdr:spPr>
        <a:xfrm>
          <a:off x="790575" y="152400"/>
          <a:ext cx="2524126" cy="720000"/>
        </a:xfrm>
        <a:prstGeom prst="rect">
          <a:avLst/>
        </a:prstGeom>
      </xdr:spPr>
    </xdr:pic>
    <xdr:clientData/>
  </xdr:twoCellAnchor>
  <xdr:twoCellAnchor editAs="oneCell">
    <xdr:from>
      <xdr:col>7</xdr:col>
      <xdr:colOff>123825</xdr:colOff>
      <xdr:row>0</xdr:row>
      <xdr:rowOff>171450</xdr:rowOff>
    </xdr:from>
    <xdr:to>
      <xdr:col>9</xdr:col>
      <xdr:colOff>414975</xdr:colOff>
      <xdr:row>4</xdr:row>
      <xdr:rowOff>159930</xdr:rowOff>
    </xdr:to>
    <xdr:pic>
      <xdr:nvPicPr>
        <xdr:cNvPr id="3" name="Imagen 2" descr="https://incufidez.zacatecas.gob.mx/wp-content/uploads/2019/02/LOGO-NUEVO.png">
          <a:extLst>
            <a:ext uri="{FF2B5EF4-FFF2-40B4-BE49-F238E27FC236}">
              <a16:creationId xmlns:a16="http://schemas.microsoft.com/office/drawing/2014/main" id="{F3A70786-BF76-4AF8-A49B-FE7F48497C7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98205" y="171450"/>
          <a:ext cx="257715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180975</xdr:colOff>
      <xdr:row>0</xdr:row>
      <xdr:rowOff>133351</xdr:rowOff>
    </xdr:from>
    <xdr:to>
      <xdr:col>4</xdr:col>
      <xdr:colOff>2705100</xdr:colOff>
      <xdr:row>4</xdr:row>
      <xdr:rowOff>121831</xdr:rowOff>
    </xdr:to>
    <xdr:pic>
      <xdr:nvPicPr>
        <xdr:cNvPr id="2" name="Imagen 1">
          <a:extLst>
            <a:ext uri="{FF2B5EF4-FFF2-40B4-BE49-F238E27FC236}">
              <a16:creationId xmlns:a16="http://schemas.microsoft.com/office/drawing/2014/main" id="{DEB0DB4B-BB4A-4BFE-9E6D-ED2F61A2441A}"/>
            </a:ext>
          </a:extLst>
        </xdr:cNvPr>
        <xdr:cNvPicPr>
          <a:picLocks noChangeAspect="1"/>
        </xdr:cNvPicPr>
      </xdr:nvPicPr>
      <xdr:blipFill>
        <a:blip xmlns:r="http://schemas.openxmlformats.org/officeDocument/2006/relationships" r:embed="rId1" cstate="print"/>
        <a:stretch>
          <a:fillRect/>
        </a:stretch>
      </xdr:blipFill>
      <xdr:spPr>
        <a:xfrm>
          <a:off x="874395" y="133351"/>
          <a:ext cx="2524125" cy="720000"/>
        </a:xfrm>
        <a:prstGeom prst="rect">
          <a:avLst/>
        </a:prstGeom>
      </xdr:spPr>
    </xdr:pic>
    <xdr:clientData/>
  </xdr:twoCellAnchor>
  <xdr:twoCellAnchor editAs="oneCell">
    <xdr:from>
      <xdr:col>8</xdr:col>
      <xdr:colOff>28575</xdr:colOff>
      <xdr:row>0</xdr:row>
      <xdr:rowOff>161925</xdr:rowOff>
    </xdr:from>
    <xdr:to>
      <xdr:col>10</xdr:col>
      <xdr:colOff>319725</xdr:colOff>
      <xdr:row>4</xdr:row>
      <xdr:rowOff>150405</xdr:rowOff>
    </xdr:to>
    <xdr:pic>
      <xdr:nvPicPr>
        <xdr:cNvPr id="3" name="Imagen 2" descr="https://incufidez.zacatecas.gob.mx/wp-content/uploads/2019/02/LOGO-NUEVO.png">
          <a:extLst>
            <a:ext uri="{FF2B5EF4-FFF2-40B4-BE49-F238E27FC236}">
              <a16:creationId xmlns:a16="http://schemas.microsoft.com/office/drawing/2014/main" id="{7862B416-2284-45D7-8FF0-B6BF234A165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8675" y="161925"/>
          <a:ext cx="257715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228601</xdr:colOff>
      <xdr:row>0</xdr:row>
      <xdr:rowOff>36075</xdr:rowOff>
    </xdr:from>
    <xdr:to>
      <xdr:col>4</xdr:col>
      <xdr:colOff>2962274</xdr:colOff>
      <xdr:row>4</xdr:row>
      <xdr:rowOff>1695</xdr:rowOff>
    </xdr:to>
    <xdr:pic>
      <xdr:nvPicPr>
        <xdr:cNvPr id="2" name="Imagen 1">
          <a:extLst>
            <a:ext uri="{FF2B5EF4-FFF2-40B4-BE49-F238E27FC236}">
              <a16:creationId xmlns:a16="http://schemas.microsoft.com/office/drawing/2014/main" id="{C57C03F3-74A4-4D39-8B6E-DEB0609CBBDD}"/>
            </a:ext>
          </a:extLst>
        </xdr:cNvPr>
        <xdr:cNvPicPr>
          <a:picLocks noChangeAspect="1"/>
        </xdr:cNvPicPr>
      </xdr:nvPicPr>
      <xdr:blipFill>
        <a:blip xmlns:r="http://schemas.openxmlformats.org/officeDocument/2006/relationships" r:embed="rId1" cstate="print"/>
        <a:stretch>
          <a:fillRect/>
        </a:stretch>
      </xdr:blipFill>
      <xdr:spPr>
        <a:xfrm>
          <a:off x="922021" y="36075"/>
          <a:ext cx="2733673" cy="697140"/>
        </a:xfrm>
        <a:prstGeom prst="rect">
          <a:avLst/>
        </a:prstGeom>
      </xdr:spPr>
    </xdr:pic>
    <xdr:clientData/>
  </xdr:twoCellAnchor>
  <xdr:twoCellAnchor editAs="oneCell">
    <xdr:from>
      <xdr:col>7</xdr:col>
      <xdr:colOff>1000125</xdr:colOff>
      <xdr:row>0</xdr:row>
      <xdr:rowOff>57150</xdr:rowOff>
    </xdr:from>
    <xdr:to>
      <xdr:col>10</xdr:col>
      <xdr:colOff>176850</xdr:colOff>
      <xdr:row>4</xdr:row>
      <xdr:rowOff>15150</xdr:rowOff>
    </xdr:to>
    <xdr:pic>
      <xdr:nvPicPr>
        <xdr:cNvPr id="3" name="Imagen 2" descr="https://incufidez.zacatecas.gob.mx/wp-content/uploads/2019/02/LOGO-NUEVO.png">
          <a:extLst>
            <a:ext uri="{FF2B5EF4-FFF2-40B4-BE49-F238E27FC236}">
              <a16:creationId xmlns:a16="http://schemas.microsoft.com/office/drawing/2014/main" id="{89975643-89BE-45CE-B137-B3602B28748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48725" y="57150"/>
          <a:ext cx="2605725" cy="689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333374</xdr:colOff>
      <xdr:row>0</xdr:row>
      <xdr:rowOff>38101</xdr:rowOff>
    </xdr:from>
    <xdr:to>
      <xdr:col>4</xdr:col>
      <xdr:colOff>2867025</xdr:colOff>
      <xdr:row>4</xdr:row>
      <xdr:rowOff>3721</xdr:rowOff>
    </xdr:to>
    <xdr:pic>
      <xdr:nvPicPr>
        <xdr:cNvPr id="2" name="Imagen 1">
          <a:extLst>
            <a:ext uri="{FF2B5EF4-FFF2-40B4-BE49-F238E27FC236}">
              <a16:creationId xmlns:a16="http://schemas.microsoft.com/office/drawing/2014/main" id="{2A79568A-4162-4540-B29D-50EC2DFBC28F}"/>
            </a:ext>
          </a:extLst>
        </xdr:cNvPr>
        <xdr:cNvPicPr>
          <a:picLocks noChangeAspect="1"/>
        </xdr:cNvPicPr>
      </xdr:nvPicPr>
      <xdr:blipFill>
        <a:blip xmlns:r="http://schemas.openxmlformats.org/officeDocument/2006/relationships" r:embed="rId1" cstate="print"/>
        <a:stretch>
          <a:fillRect/>
        </a:stretch>
      </xdr:blipFill>
      <xdr:spPr>
        <a:xfrm>
          <a:off x="1064894" y="38101"/>
          <a:ext cx="2533651" cy="697140"/>
        </a:xfrm>
        <a:prstGeom prst="rect">
          <a:avLst/>
        </a:prstGeom>
      </xdr:spPr>
    </xdr:pic>
    <xdr:clientData/>
  </xdr:twoCellAnchor>
  <xdr:twoCellAnchor editAs="oneCell">
    <xdr:from>
      <xdr:col>7</xdr:col>
      <xdr:colOff>866775</xdr:colOff>
      <xdr:row>0</xdr:row>
      <xdr:rowOff>57150</xdr:rowOff>
    </xdr:from>
    <xdr:to>
      <xdr:col>10</xdr:col>
      <xdr:colOff>43500</xdr:colOff>
      <xdr:row>4</xdr:row>
      <xdr:rowOff>15150</xdr:rowOff>
    </xdr:to>
    <xdr:pic>
      <xdr:nvPicPr>
        <xdr:cNvPr id="3" name="Imagen 2" descr="https://incufidez.zacatecas.gob.mx/wp-content/uploads/2019/02/LOGO-NUEVO.png">
          <a:extLst>
            <a:ext uri="{FF2B5EF4-FFF2-40B4-BE49-F238E27FC236}">
              <a16:creationId xmlns:a16="http://schemas.microsoft.com/office/drawing/2014/main" id="{0EFA8E2A-14A1-4DE6-9AED-B224D440EF2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84895" y="57150"/>
          <a:ext cx="2605725" cy="689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125574</xdr:colOff>
      <xdr:row>0</xdr:row>
      <xdr:rowOff>154927</xdr:rowOff>
    </xdr:from>
    <xdr:to>
      <xdr:col>4</xdr:col>
      <xdr:colOff>2478443</xdr:colOff>
      <xdr:row>4</xdr:row>
      <xdr:rowOff>129411</xdr:rowOff>
    </xdr:to>
    <xdr:pic>
      <xdr:nvPicPr>
        <xdr:cNvPr id="2" name="Imagen 1">
          <a:extLst>
            <a:ext uri="{FF2B5EF4-FFF2-40B4-BE49-F238E27FC236}">
              <a16:creationId xmlns:a16="http://schemas.microsoft.com/office/drawing/2014/main" id="{7AD7F1D1-977C-48B0-BF76-DF5CEFB57FF1}"/>
            </a:ext>
          </a:extLst>
        </xdr:cNvPr>
        <xdr:cNvPicPr>
          <a:picLocks noChangeAspect="1"/>
        </xdr:cNvPicPr>
      </xdr:nvPicPr>
      <xdr:blipFill>
        <a:blip xmlns:r="http://schemas.openxmlformats.org/officeDocument/2006/relationships" r:embed="rId1" cstate="print"/>
        <a:stretch>
          <a:fillRect/>
        </a:stretch>
      </xdr:blipFill>
      <xdr:spPr>
        <a:xfrm>
          <a:off x="636114" y="154927"/>
          <a:ext cx="2535749" cy="706004"/>
        </a:xfrm>
        <a:prstGeom prst="rect">
          <a:avLst/>
        </a:prstGeom>
      </xdr:spPr>
    </xdr:pic>
    <xdr:clientData/>
  </xdr:twoCellAnchor>
  <xdr:twoCellAnchor editAs="oneCell">
    <xdr:from>
      <xdr:col>8</xdr:col>
      <xdr:colOff>38879</xdr:colOff>
      <xdr:row>0</xdr:row>
      <xdr:rowOff>165228</xdr:rowOff>
    </xdr:from>
    <xdr:to>
      <xdr:col>10</xdr:col>
      <xdr:colOff>323419</xdr:colOff>
      <xdr:row>4</xdr:row>
      <xdr:rowOff>139712</xdr:rowOff>
    </xdr:to>
    <xdr:pic>
      <xdr:nvPicPr>
        <xdr:cNvPr id="3" name="Imagen 2" descr="https://incufidez.zacatecas.gob.mx/wp-content/uploads/2019/02/LOGO-NUEVO.png">
          <a:extLst>
            <a:ext uri="{FF2B5EF4-FFF2-40B4-BE49-F238E27FC236}">
              <a16:creationId xmlns:a16="http://schemas.microsoft.com/office/drawing/2014/main" id="{5188FD20-10FC-48A5-9953-DE93232A7D5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58979" y="165228"/>
          <a:ext cx="2570540" cy="706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204106</xdr:colOff>
      <xdr:row>0</xdr:row>
      <xdr:rowOff>152399</xdr:rowOff>
    </xdr:from>
    <xdr:to>
      <xdr:col>2</xdr:col>
      <xdr:colOff>2079171</xdr:colOff>
      <xdr:row>2</xdr:row>
      <xdr:rowOff>283029</xdr:rowOff>
    </xdr:to>
    <xdr:pic>
      <xdr:nvPicPr>
        <xdr:cNvPr id="2" name="Imagen 1">
          <a:extLst>
            <a:ext uri="{FF2B5EF4-FFF2-40B4-BE49-F238E27FC236}">
              <a16:creationId xmlns:a16="http://schemas.microsoft.com/office/drawing/2014/main" id="{28569683-D865-4278-BB40-35F7C8159157}"/>
            </a:ext>
          </a:extLst>
        </xdr:cNvPr>
        <xdr:cNvPicPr>
          <a:picLocks noChangeAspect="1"/>
        </xdr:cNvPicPr>
      </xdr:nvPicPr>
      <xdr:blipFill>
        <a:blip xmlns:r="http://schemas.openxmlformats.org/officeDocument/2006/relationships" r:embed="rId1"/>
        <a:stretch>
          <a:fillRect/>
        </a:stretch>
      </xdr:blipFill>
      <xdr:spPr>
        <a:xfrm>
          <a:off x="204106" y="152399"/>
          <a:ext cx="3453494" cy="914401"/>
        </a:xfrm>
        <a:prstGeom prst="rect">
          <a:avLst/>
        </a:prstGeom>
      </xdr:spPr>
    </xdr:pic>
    <xdr:clientData/>
  </xdr:twoCellAnchor>
  <xdr:twoCellAnchor editAs="oneCell">
    <xdr:from>
      <xdr:col>11</xdr:col>
      <xdr:colOff>1646462</xdr:colOff>
      <xdr:row>0</xdr:row>
      <xdr:rowOff>204107</xdr:rowOff>
    </xdr:from>
    <xdr:to>
      <xdr:col>14</xdr:col>
      <xdr:colOff>1102178</xdr:colOff>
      <xdr:row>2</xdr:row>
      <xdr:rowOff>293915</xdr:rowOff>
    </xdr:to>
    <xdr:pic>
      <xdr:nvPicPr>
        <xdr:cNvPr id="3" name="Imagen 2" descr="https://incufidez.zacatecas.gob.mx/wp-content/uploads/2019/02/LOGO-NUEVO.png">
          <a:extLst>
            <a:ext uri="{FF2B5EF4-FFF2-40B4-BE49-F238E27FC236}">
              <a16:creationId xmlns:a16="http://schemas.microsoft.com/office/drawing/2014/main" id="{EC940C44-6634-4348-AC19-8A5BE94C27C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0233" y="204107"/>
          <a:ext cx="3091545" cy="873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258538</xdr:colOff>
      <xdr:row>1</xdr:row>
      <xdr:rowOff>5082</xdr:rowOff>
    </xdr:from>
    <xdr:to>
      <xdr:col>2</xdr:col>
      <xdr:colOff>698500</xdr:colOff>
      <xdr:row>3</xdr:row>
      <xdr:rowOff>249728</xdr:rowOff>
    </xdr:to>
    <xdr:pic>
      <xdr:nvPicPr>
        <xdr:cNvPr id="2" name="Imagen 1">
          <a:extLst>
            <a:ext uri="{FF2B5EF4-FFF2-40B4-BE49-F238E27FC236}">
              <a16:creationId xmlns:a16="http://schemas.microsoft.com/office/drawing/2014/main" id="{B2BCDDC4-21E7-468A-8510-2A0B8450D9A4}"/>
            </a:ext>
          </a:extLst>
        </xdr:cNvPr>
        <xdr:cNvPicPr>
          <a:picLocks noChangeAspect="1"/>
        </xdr:cNvPicPr>
      </xdr:nvPicPr>
      <xdr:blipFill>
        <a:blip xmlns:r="http://schemas.openxmlformats.org/officeDocument/2006/relationships" r:embed="rId1"/>
        <a:stretch>
          <a:fillRect/>
        </a:stretch>
      </xdr:blipFill>
      <xdr:spPr>
        <a:xfrm>
          <a:off x="258538" y="182882"/>
          <a:ext cx="2027462" cy="1032046"/>
        </a:xfrm>
        <a:prstGeom prst="rect">
          <a:avLst/>
        </a:prstGeom>
      </xdr:spPr>
    </xdr:pic>
    <xdr:clientData/>
  </xdr:twoCellAnchor>
  <xdr:twoCellAnchor editAs="oneCell">
    <xdr:from>
      <xdr:col>12</xdr:col>
      <xdr:colOff>812800</xdr:colOff>
      <xdr:row>1</xdr:row>
      <xdr:rowOff>17319</xdr:rowOff>
    </xdr:from>
    <xdr:to>
      <xdr:col>15</xdr:col>
      <xdr:colOff>1385</xdr:colOff>
      <xdr:row>3</xdr:row>
      <xdr:rowOff>279400</xdr:rowOff>
    </xdr:to>
    <xdr:pic>
      <xdr:nvPicPr>
        <xdr:cNvPr id="3" name="Imagen 2" descr="https://incufidez.zacatecas.gob.mx/wp-content/uploads/2019/02/LOGO-NUEVO.png">
          <a:extLst>
            <a:ext uri="{FF2B5EF4-FFF2-40B4-BE49-F238E27FC236}">
              <a16:creationId xmlns:a16="http://schemas.microsoft.com/office/drawing/2014/main" id="{D7371D1C-C48B-41D2-AE94-E2D6CBD144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81000" y="195119"/>
          <a:ext cx="2388985" cy="1049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matica/Desktop/respaldo%20ars/escritorio/Pag%20Web/documentos/Cuenta%20Publica/CUENTA%20PUBLICA%202020/CUENTA%20PUBLICA%202020%20EXCEL/III.%20INF.%20PROGR%20CP%202020/III.II.%20PROG.PROY.G.PROGR.%20CP%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 G.P."/>
      <sheetName val="E.L."/>
      <sheetName val="E.1.L.E."/>
      <sheetName val="E.2.L.E."/>
      <sheetName val="E.3.L.E."/>
      <sheetName val="E.4.L.E."/>
    </sheetNames>
    <sheetDataSet>
      <sheetData sheetId="0" refreshError="1"/>
      <sheetData sheetId="1">
        <row r="9">
          <cell r="E9">
            <v>0</v>
          </cell>
          <cell r="F9">
            <v>0</v>
          </cell>
          <cell r="G9">
            <v>0</v>
          </cell>
          <cell r="H9">
            <v>0</v>
          </cell>
          <cell r="I9">
            <v>0</v>
          </cell>
          <cell r="J9">
            <v>0</v>
          </cell>
        </row>
        <row r="17">
          <cell r="E17">
            <v>145940430.66999999</v>
          </cell>
          <cell r="F17">
            <v>-13821105.340000002</v>
          </cell>
          <cell r="G17">
            <v>132119325.32999998</v>
          </cell>
          <cell r="H17">
            <v>131130678.34999999</v>
          </cell>
          <cell r="I17">
            <v>122576946.81</v>
          </cell>
          <cell r="J17">
            <v>988646.97999998927</v>
          </cell>
        </row>
        <row r="29">
          <cell r="E29">
            <v>0</v>
          </cell>
          <cell r="F29">
            <v>0</v>
          </cell>
          <cell r="G29">
            <v>0</v>
          </cell>
          <cell r="H29">
            <v>0</v>
          </cell>
          <cell r="I29">
            <v>0</v>
          </cell>
          <cell r="J29">
            <v>0</v>
          </cell>
        </row>
        <row r="40">
          <cell r="E40">
            <v>0</v>
          </cell>
          <cell r="F40">
            <v>0</v>
          </cell>
          <cell r="G40">
            <v>0</v>
          </cell>
          <cell r="H40">
            <v>0</v>
          </cell>
          <cell r="I40">
            <v>0</v>
          </cell>
          <cell r="J40">
            <v>0</v>
          </cell>
        </row>
      </sheetData>
      <sheetData sheetId="2">
        <row r="9">
          <cell r="F9">
            <v>0</v>
          </cell>
          <cell r="G9">
            <v>0</v>
          </cell>
          <cell r="H9">
            <v>0</v>
          </cell>
          <cell r="I9">
            <v>0</v>
          </cell>
          <cell r="J9">
            <v>0</v>
          </cell>
          <cell r="K9">
            <v>0</v>
          </cell>
        </row>
        <row r="11">
          <cell r="F11">
            <v>0</v>
          </cell>
          <cell r="G11">
            <v>0</v>
          </cell>
          <cell r="H11">
            <v>0</v>
          </cell>
          <cell r="I11">
            <v>0</v>
          </cell>
          <cell r="J11">
            <v>0</v>
          </cell>
          <cell r="K11">
            <v>0</v>
          </cell>
        </row>
        <row r="15">
          <cell r="F15">
            <v>0</v>
          </cell>
          <cell r="G15">
            <v>0</v>
          </cell>
          <cell r="H15">
            <v>0</v>
          </cell>
          <cell r="I15">
            <v>0</v>
          </cell>
          <cell r="J15">
            <v>0</v>
          </cell>
          <cell r="K15">
            <v>0</v>
          </cell>
        </row>
        <row r="20">
          <cell r="F20">
            <v>0</v>
          </cell>
          <cell r="G20">
            <v>0</v>
          </cell>
          <cell r="H20">
            <v>0</v>
          </cell>
          <cell r="I20">
            <v>0</v>
          </cell>
          <cell r="J20">
            <v>0</v>
          </cell>
          <cell r="K20">
            <v>0</v>
          </cell>
        </row>
        <row r="22">
          <cell r="F22">
            <v>0</v>
          </cell>
          <cell r="G22">
            <v>0</v>
          </cell>
          <cell r="H22">
            <v>0</v>
          </cell>
          <cell r="I22">
            <v>0</v>
          </cell>
          <cell r="J22">
            <v>0</v>
          </cell>
          <cell r="K22">
            <v>0</v>
          </cell>
        </row>
        <row r="24">
          <cell r="F24">
            <v>0</v>
          </cell>
          <cell r="G24">
            <v>0</v>
          </cell>
          <cell r="H24">
            <v>0</v>
          </cell>
          <cell r="I24">
            <v>0</v>
          </cell>
          <cell r="J24">
            <v>0</v>
          </cell>
          <cell r="K24">
            <v>0</v>
          </cell>
        </row>
        <row r="27">
          <cell r="F27">
            <v>0</v>
          </cell>
          <cell r="G27">
            <v>0</v>
          </cell>
          <cell r="H27">
            <v>0</v>
          </cell>
          <cell r="I27">
            <v>0</v>
          </cell>
          <cell r="J27">
            <v>0</v>
          </cell>
          <cell r="K27">
            <v>0</v>
          </cell>
        </row>
        <row r="30">
          <cell r="F30">
            <v>0</v>
          </cell>
          <cell r="G30">
            <v>0</v>
          </cell>
          <cell r="H30">
            <v>0</v>
          </cell>
          <cell r="I30">
            <v>0</v>
          </cell>
          <cell r="J30">
            <v>0</v>
          </cell>
          <cell r="K30">
            <v>0</v>
          </cell>
        </row>
      </sheetData>
      <sheetData sheetId="3">
        <row r="9">
          <cell r="F9">
            <v>145940430.66999999</v>
          </cell>
          <cell r="G9">
            <v>-13821105.340000002</v>
          </cell>
          <cell r="H9">
            <v>132119325.32999998</v>
          </cell>
          <cell r="I9">
            <v>131130678.34999999</v>
          </cell>
          <cell r="J9">
            <v>122576946.81</v>
          </cell>
          <cell r="K9">
            <v>988646.97999998927</v>
          </cell>
        </row>
        <row r="11">
          <cell r="F11">
            <v>0</v>
          </cell>
          <cell r="G11">
            <v>0</v>
          </cell>
          <cell r="H11">
            <v>0</v>
          </cell>
          <cell r="I11">
            <v>0</v>
          </cell>
          <cell r="J11">
            <v>0</v>
          </cell>
          <cell r="K11">
            <v>0</v>
          </cell>
        </row>
        <row r="14">
          <cell r="F14">
            <v>0</v>
          </cell>
          <cell r="G14">
            <v>0</v>
          </cell>
          <cell r="H14">
            <v>0</v>
          </cell>
          <cell r="I14">
            <v>0</v>
          </cell>
          <cell r="J14">
            <v>0</v>
          </cell>
          <cell r="K14">
            <v>0</v>
          </cell>
        </row>
        <row r="15">
          <cell r="F15">
            <v>0</v>
          </cell>
          <cell r="G15">
            <v>0</v>
          </cell>
          <cell r="H15">
            <v>0</v>
          </cell>
          <cell r="I15">
            <v>0</v>
          </cell>
          <cell r="J15">
            <v>0</v>
          </cell>
          <cell r="K15">
            <v>0</v>
          </cell>
        </row>
        <row r="21">
          <cell r="F21">
            <v>0</v>
          </cell>
          <cell r="G21">
            <v>0</v>
          </cell>
          <cell r="H21">
            <v>0</v>
          </cell>
          <cell r="I21">
            <v>0</v>
          </cell>
          <cell r="J21">
            <v>0</v>
          </cell>
          <cell r="K21">
            <v>0</v>
          </cell>
        </row>
        <row r="27">
          <cell r="F27">
            <v>0</v>
          </cell>
          <cell r="G27">
            <v>0</v>
          </cell>
          <cell r="H27">
            <v>0</v>
          </cell>
          <cell r="I27">
            <v>0</v>
          </cell>
          <cell r="J27">
            <v>0</v>
          </cell>
          <cell r="K27">
            <v>0</v>
          </cell>
        </row>
        <row r="31">
          <cell r="F31">
            <v>0</v>
          </cell>
          <cell r="G31">
            <v>0</v>
          </cell>
          <cell r="H31">
            <v>0</v>
          </cell>
          <cell r="I31">
            <v>0</v>
          </cell>
          <cell r="J31">
            <v>0</v>
          </cell>
          <cell r="K31">
            <v>0</v>
          </cell>
        </row>
        <row r="34">
          <cell r="F34">
            <v>0</v>
          </cell>
          <cell r="G34">
            <v>0</v>
          </cell>
          <cell r="H34">
            <v>0</v>
          </cell>
          <cell r="I34">
            <v>0</v>
          </cell>
          <cell r="J34">
            <v>0</v>
          </cell>
          <cell r="K34">
            <v>0</v>
          </cell>
        </row>
        <row r="38">
          <cell r="F38">
            <v>0</v>
          </cell>
          <cell r="G38">
            <v>0</v>
          </cell>
          <cell r="H38">
            <v>0</v>
          </cell>
          <cell r="I38">
            <v>0</v>
          </cell>
          <cell r="J38">
            <v>0</v>
          </cell>
          <cell r="K38">
            <v>0</v>
          </cell>
        </row>
        <row r="41">
          <cell r="F41">
            <v>0</v>
          </cell>
          <cell r="G41">
            <v>0</v>
          </cell>
          <cell r="H41">
            <v>0</v>
          </cell>
          <cell r="I41">
            <v>0</v>
          </cell>
          <cell r="J41">
            <v>0</v>
          </cell>
          <cell r="K41">
            <v>0</v>
          </cell>
        </row>
        <row r="44">
          <cell r="F44">
            <v>0</v>
          </cell>
          <cell r="G44">
            <v>0</v>
          </cell>
          <cell r="H44">
            <v>0</v>
          </cell>
          <cell r="I44">
            <v>0</v>
          </cell>
          <cell r="J44">
            <v>0</v>
          </cell>
          <cell r="K44">
            <v>0</v>
          </cell>
        </row>
        <row r="47">
          <cell r="F47">
            <v>145940430.66999999</v>
          </cell>
          <cell r="G47">
            <v>-13821105.340000002</v>
          </cell>
          <cell r="H47">
            <v>132119325.32999998</v>
          </cell>
          <cell r="I47">
            <v>131130678.34999999</v>
          </cell>
          <cell r="J47">
            <v>122576946.81</v>
          </cell>
          <cell r="K47">
            <v>988646.97999998927</v>
          </cell>
        </row>
      </sheetData>
      <sheetData sheetId="4">
        <row r="9">
          <cell r="F9">
            <v>0</v>
          </cell>
          <cell r="G9">
            <v>0</v>
          </cell>
          <cell r="H9">
            <v>0</v>
          </cell>
          <cell r="I9">
            <v>0</v>
          </cell>
          <cell r="J9">
            <v>0</v>
          </cell>
          <cell r="K9">
            <v>0</v>
          </cell>
        </row>
        <row r="10">
          <cell r="F10">
            <v>0</v>
          </cell>
          <cell r="G10">
            <v>0</v>
          </cell>
          <cell r="H10">
            <v>0</v>
          </cell>
          <cell r="I10">
            <v>0</v>
          </cell>
          <cell r="J10">
            <v>0</v>
          </cell>
          <cell r="K10">
            <v>0</v>
          </cell>
        </row>
        <row r="17">
          <cell r="F17">
            <v>0</v>
          </cell>
          <cell r="G17">
            <v>0</v>
          </cell>
          <cell r="H17">
            <v>0</v>
          </cell>
          <cell r="I17">
            <v>0</v>
          </cell>
          <cell r="J17">
            <v>0</v>
          </cell>
          <cell r="K17">
            <v>0</v>
          </cell>
        </row>
        <row r="22">
          <cell r="F22">
            <v>0</v>
          </cell>
          <cell r="G22">
            <v>0</v>
          </cell>
          <cell r="H22">
            <v>0</v>
          </cell>
          <cell r="I22">
            <v>0</v>
          </cell>
          <cell r="J22">
            <v>0</v>
          </cell>
          <cell r="K22">
            <v>0</v>
          </cell>
        </row>
        <row r="25">
          <cell r="F25">
            <v>0</v>
          </cell>
          <cell r="G25">
            <v>0</v>
          </cell>
          <cell r="H25">
            <v>0</v>
          </cell>
          <cell r="I25">
            <v>0</v>
          </cell>
          <cell r="J25">
            <v>0</v>
          </cell>
          <cell r="K25">
            <v>0</v>
          </cell>
        </row>
        <row r="30">
          <cell r="F30">
            <v>0</v>
          </cell>
          <cell r="G30">
            <v>0</v>
          </cell>
          <cell r="H30">
            <v>0</v>
          </cell>
          <cell r="I30">
            <v>0</v>
          </cell>
          <cell r="J30">
            <v>0</v>
          </cell>
          <cell r="K30">
            <v>0</v>
          </cell>
        </row>
        <row r="32">
          <cell r="F32">
            <v>0</v>
          </cell>
          <cell r="G32">
            <v>0</v>
          </cell>
          <cell r="H32">
            <v>0</v>
          </cell>
          <cell r="I32">
            <v>0</v>
          </cell>
          <cell r="J32">
            <v>0</v>
          </cell>
          <cell r="K32">
            <v>0</v>
          </cell>
        </row>
        <row r="37">
          <cell r="F37">
            <v>0</v>
          </cell>
          <cell r="G37">
            <v>0</v>
          </cell>
          <cell r="H37">
            <v>0</v>
          </cell>
          <cell r="I37">
            <v>0</v>
          </cell>
          <cell r="J37">
            <v>0</v>
          </cell>
          <cell r="K37">
            <v>0</v>
          </cell>
        </row>
        <row r="44">
          <cell r="F44">
            <v>0</v>
          </cell>
          <cell r="G44">
            <v>0</v>
          </cell>
          <cell r="H44">
            <v>0</v>
          </cell>
          <cell r="I44">
            <v>0</v>
          </cell>
          <cell r="J44">
            <v>0</v>
          </cell>
          <cell r="K44">
            <v>0</v>
          </cell>
        </row>
        <row r="47">
          <cell r="F47">
            <v>0</v>
          </cell>
          <cell r="G47">
            <v>0</v>
          </cell>
          <cell r="H47">
            <v>0</v>
          </cell>
          <cell r="I47">
            <v>0</v>
          </cell>
          <cell r="J47">
            <v>0</v>
          </cell>
          <cell r="K47">
            <v>0</v>
          </cell>
        </row>
      </sheetData>
      <sheetData sheetId="5">
        <row r="9">
          <cell r="F9">
            <v>0</v>
          </cell>
          <cell r="G9">
            <v>0</v>
          </cell>
          <cell r="H9">
            <v>0</v>
          </cell>
          <cell r="I9">
            <v>0</v>
          </cell>
          <cell r="J9">
            <v>0</v>
          </cell>
          <cell r="K9">
            <v>0</v>
          </cell>
        </row>
        <row r="11">
          <cell r="F11">
            <v>0</v>
          </cell>
          <cell r="G11">
            <v>0</v>
          </cell>
          <cell r="H11">
            <v>0</v>
          </cell>
          <cell r="I11">
            <v>0</v>
          </cell>
          <cell r="J11">
            <v>0</v>
          </cell>
          <cell r="K11">
            <v>0</v>
          </cell>
        </row>
        <row r="15">
          <cell r="F15">
            <v>0</v>
          </cell>
          <cell r="G15">
            <v>0</v>
          </cell>
          <cell r="H15">
            <v>0</v>
          </cell>
          <cell r="I15">
            <v>0</v>
          </cell>
          <cell r="J15">
            <v>0</v>
          </cell>
          <cell r="K15">
            <v>0</v>
          </cell>
        </row>
        <row r="16">
          <cell r="F16">
            <v>0</v>
          </cell>
          <cell r="G16">
            <v>0</v>
          </cell>
          <cell r="H16">
            <v>0</v>
          </cell>
          <cell r="I16">
            <v>0</v>
          </cell>
          <cell r="J16">
            <v>0</v>
          </cell>
          <cell r="K16">
            <v>0</v>
          </cell>
        </row>
        <row r="23">
          <cell r="F23">
            <v>0</v>
          </cell>
          <cell r="G23">
            <v>0</v>
          </cell>
          <cell r="H23">
            <v>0</v>
          </cell>
          <cell r="I23">
            <v>0</v>
          </cell>
          <cell r="J23">
            <v>0</v>
          </cell>
          <cell r="K23">
            <v>0</v>
          </cell>
        </row>
        <row r="27">
          <cell r="F27">
            <v>0</v>
          </cell>
          <cell r="G27">
            <v>0</v>
          </cell>
          <cell r="H27">
            <v>0</v>
          </cell>
          <cell r="I27">
            <v>0</v>
          </cell>
          <cell r="J27">
            <v>0</v>
          </cell>
          <cell r="K27">
            <v>0</v>
          </cell>
        </row>
        <row r="32">
          <cell r="F32">
            <v>0</v>
          </cell>
          <cell r="G32">
            <v>0</v>
          </cell>
          <cell r="H32">
            <v>0</v>
          </cell>
          <cell r="I32">
            <v>0</v>
          </cell>
          <cell r="J32">
            <v>0</v>
          </cell>
          <cell r="K32">
            <v>0</v>
          </cell>
        </row>
        <row r="35">
          <cell r="F35">
            <v>0</v>
          </cell>
          <cell r="G35">
            <v>0</v>
          </cell>
          <cell r="H35">
            <v>0</v>
          </cell>
          <cell r="I35">
            <v>0</v>
          </cell>
          <cell r="J35">
            <v>0</v>
          </cell>
          <cell r="K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
  <sheetViews>
    <sheetView tabSelected="1" view="pageBreakPreview" zoomScaleSheetLayoutView="100" workbookViewId="0">
      <selection activeCell="F9" sqref="F9"/>
    </sheetView>
  </sheetViews>
  <sheetFormatPr baseColWidth="10" defaultRowHeight="14.4" x14ac:dyDescent="0.3"/>
  <cols>
    <col min="1" max="1" width="2.109375" style="1" customWidth="1"/>
    <col min="2" max="3" width="3.6640625" style="2" customWidth="1"/>
    <col min="4" max="4" width="62.6640625" style="2" customWidth="1"/>
    <col min="5" max="10" width="16.6640625" style="24" customWidth="1"/>
    <col min="11" max="11" width="1.6640625" customWidth="1"/>
  </cols>
  <sheetData>
    <row r="1" spans="2:12" ht="21" customHeight="1" x14ac:dyDescent="0.3">
      <c r="B1" s="34" t="s">
        <v>65</v>
      </c>
      <c r="C1" s="34"/>
      <c r="D1" s="34"/>
      <c r="E1" s="34"/>
      <c r="F1" s="34"/>
      <c r="G1" s="34"/>
      <c r="H1" s="34"/>
      <c r="I1" s="34"/>
      <c r="J1" s="34"/>
      <c r="L1" t="s">
        <v>64</v>
      </c>
    </row>
    <row r="2" spans="2:12" ht="21" customHeight="1" x14ac:dyDescent="0.3">
      <c r="B2" s="34" t="s">
        <v>66</v>
      </c>
      <c r="C2" s="34"/>
      <c r="D2" s="34"/>
      <c r="E2" s="34"/>
      <c r="F2" s="34"/>
      <c r="G2" s="34"/>
      <c r="H2" s="34"/>
      <c r="I2" s="34"/>
      <c r="J2" s="34"/>
    </row>
    <row r="3" spans="2:12" ht="21" customHeight="1" x14ac:dyDescent="0.3">
      <c r="B3" s="34" t="s">
        <v>1</v>
      </c>
      <c r="C3" s="34"/>
      <c r="D3" s="34"/>
      <c r="E3" s="34"/>
      <c r="F3" s="34"/>
      <c r="G3" s="34"/>
      <c r="H3" s="34"/>
      <c r="I3" s="34"/>
      <c r="J3" s="34"/>
    </row>
    <row r="4" spans="2:12" s="1" customFormat="1" ht="23.25" customHeight="1" x14ac:dyDescent="0.3">
      <c r="B4" s="34" t="s">
        <v>67</v>
      </c>
      <c r="C4" s="34"/>
      <c r="D4" s="34"/>
      <c r="E4" s="34"/>
      <c r="F4" s="34"/>
      <c r="G4" s="34"/>
      <c r="H4" s="34"/>
      <c r="I4" s="34"/>
      <c r="J4" s="34"/>
    </row>
    <row r="5" spans="2:12" ht="4.5" customHeight="1" thickBot="1" x14ac:dyDescent="0.35">
      <c r="B5" s="4"/>
      <c r="C5" s="4" t="s">
        <v>0</v>
      </c>
      <c r="D5" s="4"/>
      <c r="E5" s="21"/>
      <c r="F5" s="21"/>
      <c r="G5" s="21"/>
      <c r="H5" s="21"/>
      <c r="I5" s="21"/>
      <c r="J5" s="21"/>
    </row>
    <row r="6" spans="2:12" ht="15" thickBot="1" x14ac:dyDescent="0.35">
      <c r="B6" s="35" t="s">
        <v>2</v>
      </c>
      <c r="C6" s="36"/>
      <c r="D6" s="36"/>
      <c r="E6" s="41" t="s">
        <v>3</v>
      </c>
      <c r="F6" s="41"/>
      <c r="G6" s="41"/>
      <c r="H6" s="41"/>
      <c r="I6" s="41"/>
      <c r="J6" s="41" t="s">
        <v>4</v>
      </c>
    </row>
    <row r="7" spans="2:12" ht="26.25" customHeight="1" thickBot="1" x14ac:dyDescent="0.35">
      <c r="B7" s="37"/>
      <c r="C7" s="38"/>
      <c r="D7" s="38"/>
      <c r="E7" s="22" t="s">
        <v>5</v>
      </c>
      <c r="F7" s="22" t="s">
        <v>6</v>
      </c>
      <c r="G7" s="22" t="s">
        <v>7</v>
      </c>
      <c r="H7" s="22" t="s">
        <v>8</v>
      </c>
      <c r="I7" s="22" t="s">
        <v>9</v>
      </c>
      <c r="J7" s="41"/>
    </row>
    <row r="8" spans="2:12" ht="18" customHeight="1" thickBot="1" x14ac:dyDescent="0.35">
      <c r="B8" s="39"/>
      <c r="C8" s="40"/>
      <c r="D8" s="40"/>
      <c r="E8" s="22">
        <v>1</v>
      </c>
      <c r="F8" s="22">
        <v>2</v>
      </c>
      <c r="G8" s="22" t="s">
        <v>10</v>
      </c>
      <c r="H8" s="22">
        <v>4</v>
      </c>
      <c r="I8" s="22">
        <v>5</v>
      </c>
      <c r="J8" s="22" t="s">
        <v>11</v>
      </c>
    </row>
    <row r="9" spans="2:12" ht="18" customHeight="1" thickBot="1" x14ac:dyDescent="0.35">
      <c r="B9" s="42" t="s">
        <v>12</v>
      </c>
      <c r="C9" s="43"/>
      <c r="D9" s="43"/>
      <c r="E9" s="13">
        <f>E10+E13+E22+E26+E29+E34</f>
        <v>145940430.66999999</v>
      </c>
      <c r="F9" s="25">
        <f t="shared" ref="F9:I9" si="0">F10+F13+F22+F26+F29+F34</f>
        <v>-13821105.34</v>
      </c>
      <c r="G9" s="13">
        <f>E9+F9</f>
        <v>132119325.32999998</v>
      </c>
      <c r="H9" s="13">
        <f t="shared" si="0"/>
        <v>131130678.35000001</v>
      </c>
      <c r="I9" s="13">
        <f t="shared" si="0"/>
        <v>122576946.81000002</v>
      </c>
      <c r="J9" s="14">
        <f>G9-H9</f>
        <v>988646.97999997437</v>
      </c>
    </row>
    <row r="10" spans="2:12" ht="18" customHeight="1" x14ac:dyDescent="0.3">
      <c r="B10" s="5"/>
      <c r="C10" s="28" t="s">
        <v>13</v>
      </c>
      <c r="D10" s="28"/>
      <c r="E10" s="15">
        <f>SUM(E11:E12)</f>
        <v>52977257.25</v>
      </c>
      <c r="F10" s="15">
        <f>SUM(F11:F12)</f>
        <v>3399123.7400000021</v>
      </c>
      <c r="G10" s="15">
        <f t="shared" ref="G10:G11" si="1">E10+F10</f>
        <v>56376380.990000002</v>
      </c>
      <c r="H10" s="15">
        <f t="shared" ref="H10:I10" si="2">SUM(H11:H12)</f>
        <v>56175688.470000006</v>
      </c>
      <c r="I10" s="15">
        <f t="shared" si="2"/>
        <v>52283125.660000004</v>
      </c>
      <c r="J10" s="14">
        <f t="shared" ref="J10:J14" si="3">G10-H10</f>
        <v>200692.51999999583</v>
      </c>
    </row>
    <row r="11" spans="2:12" ht="18" customHeight="1" x14ac:dyDescent="0.3">
      <c r="B11" s="5"/>
      <c r="C11" s="6" t="s">
        <v>43</v>
      </c>
      <c r="D11" s="6" t="s">
        <v>14</v>
      </c>
      <c r="E11" s="16">
        <v>37125187</v>
      </c>
      <c r="F11" s="26">
        <v>-18644933.009999994</v>
      </c>
      <c r="G11" s="16">
        <f t="shared" si="1"/>
        <v>18480253.990000006</v>
      </c>
      <c r="H11" s="16">
        <v>18426173.980000004</v>
      </c>
      <c r="I11" s="16">
        <v>16160774.470000004</v>
      </c>
      <c r="J11" s="17">
        <f t="shared" si="3"/>
        <v>54080.010000001639</v>
      </c>
    </row>
    <row r="12" spans="2:12" ht="18" customHeight="1" thickBot="1" x14ac:dyDescent="0.35">
      <c r="B12" s="5"/>
      <c r="C12" s="6" t="s">
        <v>44</v>
      </c>
      <c r="D12" s="6" t="s">
        <v>15</v>
      </c>
      <c r="E12" s="16">
        <v>15852070.25</v>
      </c>
      <c r="F12" s="16">
        <v>22044056.749999996</v>
      </c>
      <c r="G12" s="16">
        <f>E12+F12</f>
        <v>37896127</v>
      </c>
      <c r="H12" s="16">
        <v>37749514.490000002</v>
      </c>
      <c r="I12" s="16">
        <v>36122351.189999998</v>
      </c>
      <c r="J12" s="17">
        <f t="shared" si="3"/>
        <v>146612.50999999791</v>
      </c>
    </row>
    <row r="13" spans="2:12" ht="18" customHeight="1" x14ac:dyDescent="0.3">
      <c r="B13" s="5"/>
      <c r="C13" s="28" t="s">
        <v>16</v>
      </c>
      <c r="D13" s="28"/>
      <c r="E13" s="15">
        <f>SUM(E14:E21)</f>
        <v>48314986.469999999</v>
      </c>
      <c r="F13" s="25">
        <f t="shared" ref="F13:I13" si="4">SUM(F14:F21)</f>
        <v>-4995570.120000001</v>
      </c>
      <c r="G13" s="15">
        <f>SUM(G14:G21)</f>
        <v>43319416.349999994</v>
      </c>
      <c r="H13" s="15">
        <f t="shared" si="4"/>
        <v>42704170.160000004</v>
      </c>
      <c r="I13" s="15">
        <f t="shared" si="4"/>
        <v>39497760.549999997</v>
      </c>
      <c r="J13" s="14">
        <f t="shared" si="3"/>
        <v>615246.18999999017</v>
      </c>
    </row>
    <row r="14" spans="2:12" ht="18" customHeight="1" x14ac:dyDescent="0.3">
      <c r="B14" s="5"/>
      <c r="C14" s="6" t="s">
        <v>45</v>
      </c>
      <c r="D14" s="6" t="s">
        <v>17</v>
      </c>
      <c r="E14" s="16">
        <v>48314986.469999999</v>
      </c>
      <c r="F14" s="26">
        <v>-4995570.120000001</v>
      </c>
      <c r="G14" s="16">
        <f>E14+F14</f>
        <v>43319416.349999994</v>
      </c>
      <c r="H14" s="16">
        <v>42704170.160000004</v>
      </c>
      <c r="I14" s="16">
        <v>39497760.549999997</v>
      </c>
      <c r="J14" s="17">
        <f t="shared" si="3"/>
        <v>615246.18999999017</v>
      </c>
    </row>
    <row r="15" spans="2:12" ht="18" customHeight="1" x14ac:dyDescent="0.3">
      <c r="B15" s="5"/>
      <c r="C15" s="6" t="s">
        <v>46</v>
      </c>
      <c r="D15" s="6" t="s">
        <v>18</v>
      </c>
      <c r="E15" s="16">
        <v>0</v>
      </c>
      <c r="F15" s="16">
        <v>0</v>
      </c>
      <c r="G15" s="16">
        <f t="shared" ref="G15:G37" si="5">E15+F15</f>
        <v>0</v>
      </c>
      <c r="H15" s="16">
        <v>0</v>
      </c>
      <c r="I15" s="16">
        <v>0</v>
      </c>
      <c r="J15" s="17">
        <f t="shared" ref="J15:J38" si="6">H15-G15</f>
        <v>0</v>
      </c>
    </row>
    <row r="16" spans="2:12" ht="18" customHeight="1" x14ac:dyDescent="0.3">
      <c r="B16" s="5"/>
      <c r="C16" s="6" t="s">
        <v>47</v>
      </c>
      <c r="D16" s="6" t="s">
        <v>19</v>
      </c>
      <c r="E16" s="16">
        <v>0</v>
      </c>
      <c r="F16" s="16">
        <v>0</v>
      </c>
      <c r="G16" s="16">
        <f t="shared" si="5"/>
        <v>0</v>
      </c>
      <c r="H16" s="16">
        <v>0</v>
      </c>
      <c r="I16" s="16">
        <v>0</v>
      </c>
      <c r="J16" s="17">
        <f t="shared" si="6"/>
        <v>0</v>
      </c>
    </row>
    <row r="17" spans="2:10" ht="18" customHeight="1" x14ac:dyDescent="0.3">
      <c r="B17" s="5"/>
      <c r="C17" s="6" t="s">
        <v>48</v>
      </c>
      <c r="D17" s="6" t="s">
        <v>20</v>
      </c>
      <c r="E17" s="16">
        <v>0</v>
      </c>
      <c r="F17" s="16">
        <v>0</v>
      </c>
      <c r="G17" s="16">
        <f t="shared" si="5"/>
        <v>0</v>
      </c>
      <c r="H17" s="16">
        <v>0</v>
      </c>
      <c r="I17" s="16">
        <v>0</v>
      </c>
      <c r="J17" s="17">
        <f t="shared" si="6"/>
        <v>0</v>
      </c>
    </row>
    <row r="18" spans="2:10" ht="18" customHeight="1" x14ac:dyDescent="0.3">
      <c r="B18" s="5"/>
      <c r="C18" s="6" t="s">
        <v>49</v>
      </c>
      <c r="D18" s="6" t="s">
        <v>21</v>
      </c>
      <c r="E18" s="16">
        <v>0</v>
      </c>
      <c r="F18" s="16">
        <v>0</v>
      </c>
      <c r="G18" s="16">
        <f t="shared" si="5"/>
        <v>0</v>
      </c>
      <c r="H18" s="16">
        <v>0</v>
      </c>
      <c r="I18" s="16">
        <v>0</v>
      </c>
      <c r="J18" s="17">
        <f t="shared" si="6"/>
        <v>0</v>
      </c>
    </row>
    <row r="19" spans="2:10" ht="18" customHeight="1" x14ac:dyDescent="0.3">
      <c r="B19" s="5"/>
      <c r="C19" s="6" t="s">
        <v>50</v>
      </c>
      <c r="D19" s="6" t="s">
        <v>22</v>
      </c>
      <c r="E19" s="16">
        <v>0</v>
      </c>
      <c r="F19" s="16">
        <v>0</v>
      </c>
      <c r="G19" s="16">
        <f t="shared" si="5"/>
        <v>0</v>
      </c>
      <c r="H19" s="16">
        <v>0</v>
      </c>
      <c r="I19" s="16">
        <v>0</v>
      </c>
      <c r="J19" s="17">
        <f t="shared" si="6"/>
        <v>0</v>
      </c>
    </row>
    <row r="20" spans="2:10" ht="18" customHeight="1" x14ac:dyDescent="0.3">
      <c r="B20" s="5"/>
      <c r="C20" s="6" t="s">
        <v>51</v>
      </c>
      <c r="D20" s="6" t="s">
        <v>23</v>
      </c>
      <c r="E20" s="16">
        <v>0</v>
      </c>
      <c r="F20" s="16">
        <v>0</v>
      </c>
      <c r="G20" s="16">
        <f t="shared" si="5"/>
        <v>0</v>
      </c>
      <c r="H20" s="16">
        <v>0</v>
      </c>
      <c r="I20" s="16">
        <v>0</v>
      </c>
      <c r="J20" s="17">
        <f t="shared" si="6"/>
        <v>0</v>
      </c>
    </row>
    <row r="21" spans="2:10" ht="18" customHeight="1" thickBot="1" x14ac:dyDescent="0.35">
      <c r="B21" s="5"/>
      <c r="C21" s="6" t="s">
        <v>52</v>
      </c>
      <c r="D21" s="6" t="s">
        <v>24</v>
      </c>
      <c r="E21" s="16">
        <v>0</v>
      </c>
      <c r="F21" s="16">
        <v>0</v>
      </c>
      <c r="G21" s="16">
        <f t="shared" si="5"/>
        <v>0</v>
      </c>
      <c r="H21" s="16">
        <v>0</v>
      </c>
      <c r="I21" s="16">
        <v>0</v>
      </c>
      <c r="J21" s="17">
        <f t="shared" si="6"/>
        <v>0</v>
      </c>
    </row>
    <row r="22" spans="2:10" ht="18" customHeight="1" x14ac:dyDescent="0.3">
      <c r="B22" s="5"/>
      <c r="C22" s="28" t="s">
        <v>25</v>
      </c>
      <c r="D22" s="28"/>
      <c r="E22" s="13">
        <f>SUM(E23:E25)</f>
        <v>44648186.949999996</v>
      </c>
      <c r="F22" s="25">
        <f t="shared" ref="F22:I22" si="7">SUM(F23:F25)</f>
        <v>-12224658.960000001</v>
      </c>
      <c r="G22" s="13">
        <f t="shared" si="5"/>
        <v>32423527.989999995</v>
      </c>
      <c r="H22" s="13">
        <f t="shared" si="7"/>
        <v>32250819.720000003</v>
      </c>
      <c r="I22" s="13">
        <f t="shared" si="7"/>
        <v>30796060.600000009</v>
      </c>
      <c r="J22" s="14">
        <f t="shared" ref="J22:J23" si="8">G22-H22</f>
        <v>172708.2699999921</v>
      </c>
    </row>
    <row r="23" spans="2:10" ht="18" customHeight="1" x14ac:dyDescent="0.3">
      <c r="B23" s="5"/>
      <c r="C23" s="6" t="s">
        <v>53</v>
      </c>
      <c r="D23" s="6" t="s">
        <v>26</v>
      </c>
      <c r="E23" s="16">
        <v>44648186.949999996</v>
      </c>
      <c r="F23" s="26">
        <v>-12224658.960000001</v>
      </c>
      <c r="G23" s="16">
        <f t="shared" si="5"/>
        <v>32423527.989999995</v>
      </c>
      <c r="H23" s="16">
        <v>32250819.720000003</v>
      </c>
      <c r="I23" s="16">
        <v>30796060.600000009</v>
      </c>
      <c r="J23" s="17">
        <f t="shared" si="8"/>
        <v>172708.2699999921</v>
      </c>
    </row>
    <row r="24" spans="2:10" ht="18" customHeight="1" x14ac:dyDescent="0.3">
      <c r="B24" s="5"/>
      <c r="C24" s="6" t="s">
        <v>54</v>
      </c>
      <c r="D24" s="6" t="s">
        <v>27</v>
      </c>
      <c r="E24" s="16">
        <v>0</v>
      </c>
      <c r="F24" s="16">
        <v>0</v>
      </c>
      <c r="G24" s="16">
        <f t="shared" si="5"/>
        <v>0</v>
      </c>
      <c r="H24" s="16">
        <v>0</v>
      </c>
      <c r="I24" s="16">
        <v>0</v>
      </c>
      <c r="J24" s="17">
        <f t="shared" si="6"/>
        <v>0</v>
      </c>
    </row>
    <row r="25" spans="2:10" ht="18" customHeight="1" x14ac:dyDescent="0.3">
      <c r="B25" s="5"/>
      <c r="C25" s="6" t="s">
        <v>55</v>
      </c>
      <c r="D25" s="6" t="s">
        <v>28</v>
      </c>
      <c r="E25" s="16">
        <v>0</v>
      </c>
      <c r="F25" s="16">
        <v>0</v>
      </c>
      <c r="G25" s="16">
        <f t="shared" si="5"/>
        <v>0</v>
      </c>
      <c r="H25" s="16">
        <v>0</v>
      </c>
      <c r="I25" s="16">
        <v>0</v>
      </c>
      <c r="J25" s="17">
        <f t="shared" si="6"/>
        <v>0</v>
      </c>
    </row>
    <row r="26" spans="2:10" ht="18" customHeight="1" x14ac:dyDescent="0.3">
      <c r="B26" s="5"/>
      <c r="C26" s="28" t="s">
        <v>29</v>
      </c>
      <c r="D26" s="28"/>
      <c r="E26" s="15">
        <f>SUM(E27:E28)</f>
        <v>0</v>
      </c>
      <c r="F26" s="15">
        <f t="shared" ref="F26:I26" si="9">SUM(F27:F28)</f>
        <v>0</v>
      </c>
      <c r="G26" s="15">
        <f t="shared" si="5"/>
        <v>0</v>
      </c>
      <c r="H26" s="15">
        <f t="shared" si="9"/>
        <v>0</v>
      </c>
      <c r="I26" s="15">
        <f t="shared" si="9"/>
        <v>0</v>
      </c>
      <c r="J26" s="18">
        <f t="shared" si="6"/>
        <v>0</v>
      </c>
    </row>
    <row r="27" spans="2:10" ht="18" customHeight="1" x14ac:dyDescent="0.3">
      <c r="B27" s="5"/>
      <c r="C27" s="6" t="s">
        <v>56</v>
      </c>
      <c r="D27" s="6" t="s">
        <v>30</v>
      </c>
      <c r="E27" s="16">
        <v>0</v>
      </c>
      <c r="F27" s="16">
        <v>0</v>
      </c>
      <c r="G27" s="16">
        <f t="shared" si="5"/>
        <v>0</v>
      </c>
      <c r="H27" s="16">
        <v>0</v>
      </c>
      <c r="I27" s="16">
        <v>0</v>
      </c>
      <c r="J27" s="17">
        <f t="shared" si="6"/>
        <v>0</v>
      </c>
    </row>
    <row r="28" spans="2:10" ht="18" customHeight="1" x14ac:dyDescent="0.3">
      <c r="B28" s="5"/>
      <c r="C28" s="6" t="s">
        <v>57</v>
      </c>
      <c r="D28" s="6" t="s">
        <v>31</v>
      </c>
      <c r="E28" s="16">
        <v>0</v>
      </c>
      <c r="F28" s="16">
        <v>0</v>
      </c>
      <c r="G28" s="16">
        <f t="shared" si="5"/>
        <v>0</v>
      </c>
      <c r="H28" s="16">
        <v>0</v>
      </c>
      <c r="I28" s="16">
        <v>0</v>
      </c>
      <c r="J28" s="17">
        <f t="shared" si="6"/>
        <v>0</v>
      </c>
    </row>
    <row r="29" spans="2:10" ht="18" customHeight="1" x14ac:dyDescent="0.3">
      <c r="B29" s="5"/>
      <c r="C29" s="28" t="s">
        <v>32</v>
      </c>
      <c r="D29" s="28"/>
      <c r="E29" s="15">
        <f>SUM(E30:E33)</f>
        <v>0</v>
      </c>
      <c r="F29" s="15">
        <f t="shared" ref="F29:I29" si="10">SUM(F30:F33)</f>
        <v>0</v>
      </c>
      <c r="G29" s="15">
        <f t="shared" si="5"/>
        <v>0</v>
      </c>
      <c r="H29" s="15">
        <f t="shared" si="10"/>
        <v>0</v>
      </c>
      <c r="I29" s="15">
        <f t="shared" si="10"/>
        <v>0</v>
      </c>
      <c r="J29" s="18">
        <f t="shared" si="6"/>
        <v>0</v>
      </c>
    </row>
    <row r="30" spans="2:10" ht="18" customHeight="1" x14ac:dyDescent="0.3">
      <c r="B30" s="5"/>
      <c r="C30" s="6" t="s">
        <v>58</v>
      </c>
      <c r="D30" s="6" t="s">
        <v>33</v>
      </c>
      <c r="E30" s="16">
        <v>0</v>
      </c>
      <c r="F30" s="16">
        <v>0</v>
      </c>
      <c r="G30" s="16">
        <f t="shared" si="5"/>
        <v>0</v>
      </c>
      <c r="H30" s="16">
        <v>0</v>
      </c>
      <c r="I30" s="16">
        <v>0</v>
      </c>
      <c r="J30" s="17">
        <f t="shared" si="6"/>
        <v>0</v>
      </c>
    </row>
    <row r="31" spans="2:10" ht="18" customHeight="1" x14ac:dyDescent="0.3">
      <c r="B31" s="5"/>
      <c r="C31" s="6" t="s">
        <v>59</v>
      </c>
      <c r="D31" s="6" t="s">
        <v>34</v>
      </c>
      <c r="E31" s="16">
        <v>0</v>
      </c>
      <c r="F31" s="16">
        <v>0</v>
      </c>
      <c r="G31" s="16">
        <f t="shared" si="5"/>
        <v>0</v>
      </c>
      <c r="H31" s="16">
        <v>0</v>
      </c>
      <c r="I31" s="16">
        <v>0</v>
      </c>
      <c r="J31" s="17">
        <f t="shared" si="6"/>
        <v>0</v>
      </c>
    </row>
    <row r="32" spans="2:10" ht="18" customHeight="1" x14ac:dyDescent="0.3">
      <c r="B32" s="5"/>
      <c r="C32" s="6" t="s">
        <v>60</v>
      </c>
      <c r="D32" s="6" t="s">
        <v>35</v>
      </c>
      <c r="E32" s="16">
        <v>0</v>
      </c>
      <c r="F32" s="16">
        <v>0</v>
      </c>
      <c r="G32" s="16">
        <f t="shared" si="5"/>
        <v>0</v>
      </c>
      <c r="H32" s="16">
        <v>0</v>
      </c>
      <c r="I32" s="16">
        <v>0</v>
      </c>
      <c r="J32" s="17">
        <f t="shared" si="6"/>
        <v>0</v>
      </c>
    </row>
    <row r="33" spans="2:11" ht="18" customHeight="1" x14ac:dyDescent="0.3">
      <c r="B33" s="5"/>
      <c r="C33" s="6" t="s">
        <v>61</v>
      </c>
      <c r="D33" s="6" t="s">
        <v>36</v>
      </c>
      <c r="E33" s="16">
        <v>0</v>
      </c>
      <c r="F33" s="16">
        <v>0</v>
      </c>
      <c r="G33" s="16">
        <f t="shared" si="5"/>
        <v>0</v>
      </c>
      <c r="H33" s="16">
        <v>0</v>
      </c>
      <c r="I33" s="16">
        <v>0</v>
      </c>
      <c r="J33" s="17">
        <f t="shared" si="6"/>
        <v>0</v>
      </c>
    </row>
    <row r="34" spans="2:11" ht="18" customHeight="1" x14ac:dyDescent="0.3">
      <c r="B34" s="5"/>
      <c r="C34" s="28" t="s">
        <v>37</v>
      </c>
      <c r="D34" s="28"/>
      <c r="E34" s="19">
        <f>E35+E36</f>
        <v>0</v>
      </c>
      <c r="F34" s="19">
        <f t="shared" ref="F34:I34" si="11">F35+F36</f>
        <v>0</v>
      </c>
      <c r="G34" s="19">
        <f>E34+F34</f>
        <v>0</v>
      </c>
      <c r="H34" s="19">
        <f t="shared" si="11"/>
        <v>0</v>
      </c>
      <c r="I34" s="19">
        <f t="shared" si="11"/>
        <v>0</v>
      </c>
      <c r="J34" s="20">
        <f t="shared" si="6"/>
        <v>0</v>
      </c>
    </row>
    <row r="35" spans="2:11" ht="18" customHeight="1" x14ac:dyDescent="0.3">
      <c r="B35" s="5"/>
      <c r="C35" s="7" t="s">
        <v>62</v>
      </c>
      <c r="D35" s="6" t="s">
        <v>38</v>
      </c>
      <c r="E35" s="16">
        <v>0</v>
      </c>
      <c r="F35" s="16">
        <v>0</v>
      </c>
      <c r="G35" s="16">
        <v>0</v>
      </c>
      <c r="H35" s="16">
        <v>0</v>
      </c>
      <c r="I35" s="16">
        <v>0</v>
      </c>
      <c r="J35" s="17">
        <v>0</v>
      </c>
    </row>
    <row r="36" spans="2:11" ht="16.5" customHeight="1" x14ac:dyDescent="0.3">
      <c r="B36" s="8"/>
      <c r="C36" s="7" t="s">
        <v>63</v>
      </c>
      <c r="D36" s="9" t="s">
        <v>39</v>
      </c>
      <c r="E36" s="16">
        <v>0</v>
      </c>
      <c r="F36" s="16">
        <v>0</v>
      </c>
      <c r="G36" s="16">
        <v>0</v>
      </c>
      <c r="H36" s="16">
        <v>0</v>
      </c>
      <c r="I36" s="16">
        <v>0</v>
      </c>
      <c r="J36" s="17">
        <v>0</v>
      </c>
    </row>
    <row r="37" spans="2:11" ht="19.5" customHeight="1" x14ac:dyDescent="0.3">
      <c r="B37" s="29" t="s">
        <v>41</v>
      </c>
      <c r="C37" s="30"/>
      <c r="D37" s="30"/>
      <c r="E37" s="15">
        <v>0</v>
      </c>
      <c r="F37" s="15">
        <v>0</v>
      </c>
      <c r="G37" s="15">
        <f t="shared" si="5"/>
        <v>0</v>
      </c>
      <c r="H37" s="15">
        <v>0</v>
      </c>
      <c r="I37" s="15">
        <v>0</v>
      </c>
      <c r="J37" s="18">
        <f t="shared" si="6"/>
        <v>0</v>
      </c>
    </row>
    <row r="38" spans="2:11" ht="18" customHeight="1" x14ac:dyDescent="0.3">
      <c r="B38" s="29" t="s">
        <v>40</v>
      </c>
      <c r="C38" s="30"/>
      <c r="D38" s="31"/>
      <c r="E38" s="15">
        <v>0</v>
      </c>
      <c r="F38" s="15">
        <v>0</v>
      </c>
      <c r="G38" s="15">
        <v>0</v>
      </c>
      <c r="H38" s="15">
        <v>0</v>
      </c>
      <c r="I38" s="15">
        <v>0</v>
      </c>
      <c r="J38" s="18">
        <f t="shared" si="6"/>
        <v>0</v>
      </c>
    </row>
    <row r="39" spans="2:11" ht="18" customHeight="1" x14ac:dyDescent="0.3">
      <c r="B39" s="29"/>
      <c r="C39" s="30"/>
      <c r="D39" s="30"/>
      <c r="E39" s="15"/>
      <c r="F39" s="15"/>
      <c r="G39" s="15"/>
      <c r="H39" s="15"/>
      <c r="I39" s="15"/>
      <c r="J39" s="18"/>
    </row>
    <row r="40" spans="2:11" x14ac:dyDescent="0.3">
      <c r="B40" s="10"/>
      <c r="C40" s="32" t="s">
        <v>42</v>
      </c>
      <c r="D40" s="33"/>
      <c r="E40" s="23">
        <f>+E9+E37+E38+E39</f>
        <v>145940430.66999999</v>
      </c>
      <c r="F40" s="27">
        <f t="shared" ref="F40:I40" si="12">+F9+F37+F38+F39</f>
        <v>-13821105.34</v>
      </c>
      <c r="G40" s="23">
        <f>E40+F40</f>
        <v>132119325.32999998</v>
      </c>
      <c r="H40" s="23">
        <f t="shared" si="12"/>
        <v>131130678.35000001</v>
      </c>
      <c r="I40" s="23">
        <f t="shared" si="12"/>
        <v>122576946.81000002</v>
      </c>
      <c r="J40" s="23">
        <f t="shared" ref="J40" si="13">G40-H40</f>
        <v>988646.97999997437</v>
      </c>
    </row>
    <row r="41" spans="2:11" x14ac:dyDescent="0.3">
      <c r="B41" s="11"/>
      <c r="C41" s="11"/>
      <c r="D41" s="11"/>
      <c r="E41" s="12"/>
      <c r="F41" s="12"/>
      <c r="G41" s="12"/>
      <c r="H41" s="12"/>
      <c r="I41" s="12"/>
      <c r="J41" s="12"/>
    </row>
    <row r="43" spans="2:11" x14ac:dyDescent="0.3">
      <c r="K43" s="3"/>
    </row>
  </sheetData>
  <mergeCells count="18">
    <mergeCell ref="C29:D29"/>
    <mergeCell ref="B1:J1"/>
    <mergeCell ref="B4:J4"/>
    <mergeCell ref="B3:J3"/>
    <mergeCell ref="B6:D8"/>
    <mergeCell ref="E6:I6"/>
    <mergeCell ref="J6:J7"/>
    <mergeCell ref="B9:D9"/>
    <mergeCell ref="C10:D10"/>
    <mergeCell ref="C13:D13"/>
    <mergeCell ref="C22:D22"/>
    <mergeCell ref="C26:D26"/>
    <mergeCell ref="B2:J2"/>
    <mergeCell ref="C34:D34"/>
    <mergeCell ref="B38:D38"/>
    <mergeCell ref="B37:D37"/>
    <mergeCell ref="B39:D39"/>
    <mergeCell ref="C40:D40"/>
  </mergeCells>
  <printOptions horizontalCentered="1" verticalCentered="1"/>
  <pageMargins left="0.70866141732283472" right="0.39370078740157483" top="0.78740157480314965" bottom="0.39370078740157483" header="0" footer="0"/>
  <pageSetup scale="72" fitToHeight="0" orientation="landscape" horizontalDpi="300" verticalDpi="300" r:id="rId1"/>
  <headerFooter>
    <oddFooter>&amp;R&amp;10Programática /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1F30-7E39-44DF-9A28-96B0804FC2F9}">
  <dimension ref="A1:K43"/>
  <sheetViews>
    <sheetView workbookViewId="0">
      <selection sqref="A1:K43"/>
    </sheetView>
  </sheetViews>
  <sheetFormatPr baseColWidth="10" defaultRowHeight="14.4" x14ac:dyDescent="0.3"/>
  <cols>
    <col min="1" max="1" width="2.109375" customWidth="1"/>
    <col min="2" max="3" width="3.6640625" customWidth="1"/>
    <col min="4" max="4" width="62.6640625" customWidth="1"/>
    <col min="5" max="10" width="16.6640625" customWidth="1"/>
    <col min="11" max="11" width="1.6640625" customWidth="1"/>
  </cols>
  <sheetData>
    <row r="1" spans="1:11" x14ac:dyDescent="0.3">
      <c r="A1" s="1"/>
      <c r="B1" s="44" t="s">
        <v>65</v>
      </c>
      <c r="C1" s="44"/>
      <c r="D1" s="44"/>
      <c r="E1" s="44"/>
      <c r="F1" s="44"/>
      <c r="G1" s="44"/>
      <c r="H1" s="44"/>
      <c r="I1" s="44"/>
      <c r="J1" s="44"/>
    </row>
    <row r="2" spans="1:11" x14ac:dyDescent="0.3">
      <c r="A2" s="1"/>
      <c r="B2" s="44" t="s">
        <v>66</v>
      </c>
      <c r="C2" s="44"/>
      <c r="D2" s="44"/>
      <c r="E2" s="44"/>
      <c r="F2" s="44"/>
      <c r="G2" s="44"/>
      <c r="H2" s="44"/>
      <c r="I2" s="44"/>
      <c r="J2" s="44"/>
    </row>
    <row r="3" spans="1:11" x14ac:dyDescent="0.3">
      <c r="A3" s="1"/>
      <c r="B3" s="44" t="s">
        <v>68</v>
      </c>
      <c r="C3" s="44"/>
      <c r="D3" s="44"/>
      <c r="E3" s="44"/>
      <c r="F3" s="44"/>
      <c r="G3" s="44"/>
      <c r="H3" s="44"/>
      <c r="I3" s="44"/>
      <c r="J3" s="44"/>
    </row>
    <row r="4" spans="1:11" x14ac:dyDescent="0.3">
      <c r="A4" s="1"/>
      <c r="B4" s="44" t="s">
        <v>67</v>
      </c>
      <c r="C4" s="44"/>
      <c r="D4" s="44"/>
      <c r="E4" s="44"/>
      <c r="F4" s="44"/>
      <c r="G4" s="44"/>
      <c r="H4" s="44"/>
      <c r="I4" s="44"/>
      <c r="J4" s="44"/>
    </row>
    <row r="5" spans="1:11" ht="15" thickBot="1" x14ac:dyDescent="0.35">
      <c r="A5" s="1"/>
      <c r="B5" s="45"/>
      <c r="C5" s="45" t="s">
        <v>0</v>
      </c>
      <c r="D5" s="45"/>
      <c r="E5" s="45"/>
      <c r="F5" s="45"/>
      <c r="G5" s="45"/>
      <c r="H5" s="45"/>
      <c r="I5" s="45"/>
      <c r="J5" s="45"/>
      <c r="K5" s="1"/>
    </row>
    <row r="6" spans="1:11" ht="15" thickBot="1" x14ac:dyDescent="0.35">
      <c r="A6" s="1"/>
      <c r="B6" s="35" t="s">
        <v>2</v>
      </c>
      <c r="C6" s="36"/>
      <c r="D6" s="36"/>
      <c r="E6" s="46" t="s">
        <v>3</v>
      </c>
      <c r="F6" s="46"/>
      <c r="G6" s="46"/>
      <c r="H6" s="46"/>
      <c r="I6" s="46"/>
      <c r="J6" s="46" t="s">
        <v>4</v>
      </c>
    </row>
    <row r="7" spans="1:11" ht="21" thickBot="1" x14ac:dyDescent="0.35">
      <c r="A7" s="1"/>
      <c r="B7" s="37"/>
      <c r="C7" s="47"/>
      <c r="D7" s="47"/>
      <c r="E7" s="48" t="s">
        <v>5</v>
      </c>
      <c r="F7" s="48" t="s">
        <v>6</v>
      </c>
      <c r="G7" s="48" t="s">
        <v>7</v>
      </c>
      <c r="H7" s="48" t="s">
        <v>8</v>
      </c>
      <c r="I7" s="48" t="s">
        <v>9</v>
      </c>
      <c r="J7" s="46"/>
    </row>
    <row r="8" spans="1:11" ht="15" thickBot="1" x14ac:dyDescent="0.35">
      <c r="A8" s="1"/>
      <c r="B8" s="39"/>
      <c r="C8" s="40"/>
      <c r="D8" s="40"/>
      <c r="E8" s="48">
        <v>1</v>
      </c>
      <c r="F8" s="48">
        <v>2</v>
      </c>
      <c r="G8" s="48" t="s">
        <v>10</v>
      </c>
      <c r="H8" s="48">
        <v>4</v>
      </c>
      <c r="I8" s="48">
        <v>5</v>
      </c>
      <c r="J8" s="48" t="s">
        <v>11</v>
      </c>
    </row>
    <row r="9" spans="1:11" x14ac:dyDescent="0.3">
      <c r="A9" s="1"/>
      <c r="B9" s="49"/>
      <c r="C9" s="50"/>
      <c r="D9" s="50"/>
      <c r="E9" s="51"/>
      <c r="F9" s="51"/>
      <c r="G9" s="51"/>
      <c r="H9" s="51"/>
      <c r="I9" s="51"/>
      <c r="J9" s="52"/>
    </row>
    <row r="10" spans="1:11" x14ac:dyDescent="0.3">
      <c r="A10" s="1"/>
      <c r="B10" s="49"/>
      <c r="C10" s="50"/>
      <c r="D10" s="50"/>
      <c r="E10" s="51"/>
      <c r="F10" s="51"/>
      <c r="G10" s="51"/>
      <c r="H10" s="51"/>
      <c r="I10" s="51"/>
      <c r="J10" s="52"/>
    </row>
    <row r="11" spans="1:11" x14ac:dyDescent="0.3">
      <c r="A11" s="1"/>
      <c r="B11" s="49"/>
      <c r="C11" s="50"/>
      <c r="D11" s="50"/>
      <c r="E11" s="51"/>
      <c r="F11" s="51"/>
      <c r="G11" s="51"/>
      <c r="H11" s="51"/>
      <c r="I11" s="51"/>
      <c r="J11" s="52"/>
    </row>
    <row r="12" spans="1:11" x14ac:dyDescent="0.3">
      <c r="A12" s="1"/>
      <c r="B12" s="49">
        <v>1</v>
      </c>
      <c r="C12" s="50" t="s">
        <v>69</v>
      </c>
      <c r="D12" s="50"/>
      <c r="E12" s="51">
        <f>[1]E.L.!E9</f>
        <v>0</v>
      </c>
      <c r="F12" s="51">
        <f>[1]E.L.!F9</f>
        <v>0</v>
      </c>
      <c r="G12" s="51">
        <f>[1]E.L.!G9</f>
        <v>0</v>
      </c>
      <c r="H12" s="51">
        <f>[1]E.L.!H9</f>
        <v>0</v>
      </c>
      <c r="I12" s="51">
        <f>[1]E.L.!I9</f>
        <v>0</v>
      </c>
      <c r="J12" s="51">
        <f>[1]E.L.!J9</f>
        <v>0</v>
      </c>
    </row>
    <row r="13" spans="1:11" x14ac:dyDescent="0.3">
      <c r="A13" s="1"/>
      <c r="B13" s="53"/>
      <c r="C13" s="54"/>
      <c r="D13" s="54"/>
      <c r="E13" s="55"/>
      <c r="F13" s="55"/>
      <c r="G13" s="55"/>
      <c r="H13" s="55"/>
      <c r="I13" s="55"/>
      <c r="J13" s="55"/>
    </row>
    <row r="14" spans="1:11" x14ac:dyDescent="0.3">
      <c r="A14" s="1"/>
      <c r="B14" s="53"/>
      <c r="C14" s="54"/>
      <c r="D14" s="54"/>
      <c r="E14" s="55"/>
      <c r="F14" s="55"/>
      <c r="G14" s="55"/>
      <c r="H14" s="55"/>
      <c r="I14" s="55"/>
      <c r="J14" s="55"/>
    </row>
    <row r="15" spans="1:11" x14ac:dyDescent="0.3">
      <c r="A15" s="1"/>
      <c r="B15" s="53"/>
      <c r="C15" s="54"/>
      <c r="D15" s="54"/>
      <c r="E15" s="55"/>
      <c r="F15" s="55"/>
      <c r="G15" s="55"/>
      <c r="H15" s="55"/>
      <c r="I15" s="55"/>
      <c r="J15" s="55"/>
    </row>
    <row r="16" spans="1:11" x14ac:dyDescent="0.3">
      <c r="A16" s="1"/>
      <c r="B16" s="53"/>
      <c r="C16" s="54"/>
      <c r="D16" s="54"/>
      <c r="E16" s="55"/>
      <c r="F16" s="55"/>
      <c r="G16" s="55"/>
      <c r="H16" s="55"/>
      <c r="I16" s="55"/>
      <c r="J16" s="55"/>
    </row>
    <row r="17" spans="1:10" x14ac:dyDescent="0.3">
      <c r="A17" s="1"/>
      <c r="B17" s="53"/>
      <c r="C17" s="54"/>
      <c r="D17" s="54"/>
      <c r="E17" s="55"/>
      <c r="F17" s="55"/>
      <c r="G17" s="55"/>
      <c r="H17" s="55"/>
      <c r="I17" s="55"/>
      <c r="J17" s="55"/>
    </row>
    <row r="18" spans="1:10" x14ac:dyDescent="0.3">
      <c r="A18" s="1"/>
      <c r="B18" s="53"/>
      <c r="C18" s="54"/>
      <c r="D18" s="54"/>
      <c r="E18" s="55"/>
      <c r="F18" s="55"/>
      <c r="G18" s="55"/>
      <c r="H18" s="55"/>
      <c r="I18" s="55"/>
      <c r="J18" s="55"/>
    </row>
    <row r="19" spans="1:10" x14ac:dyDescent="0.3">
      <c r="A19" s="1"/>
      <c r="B19" s="53"/>
      <c r="C19" s="54"/>
      <c r="D19" s="54"/>
      <c r="E19" s="55"/>
      <c r="F19" s="55"/>
      <c r="G19" s="55"/>
      <c r="H19" s="55"/>
      <c r="I19" s="55"/>
      <c r="J19" s="55"/>
    </row>
    <row r="20" spans="1:10" x14ac:dyDescent="0.3">
      <c r="A20" s="1"/>
      <c r="B20" s="49">
        <v>2</v>
      </c>
      <c r="C20" s="50" t="s">
        <v>70</v>
      </c>
      <c r="D20" s="50"/>
      <c r="E20" s="51">
        <f>[1]E.L.!E17</f>
        <v>145940430.66999999</v>
      </c>
      <c r="F20" s="56">
        <f>[1]E.L.!F17</f>
        <v>-13821105.340000002</v>
      </c>
      <c r="G20" s="51">
        <f>[1]E.L.!G17</f>
        <v>132119325.32999998</v>
      </c>
      <c r="H20" s="51">
        <f>[1]E.L.!H17</f>
        <v>131130678.34999999</v>
      </c>
      <c r="I20" s="51">
        <f>[1]E.L.!I17</f>
        <v>122576946.81</v>
      </c>
      <c r="J20" s="51">
        <f>[1]E.L.!J17</f>
        <v>988646.97999998927</v>
      </c>
    </row>
    <row r="21" spans="1:10" x14ac:dyDescent="0.3">
      <c r="A21" s="1"/>
      <c r="B21" s="53"/>
      <c r="C21" s="54"/>
      <c r="D21" s="54"/>
      <c r="E21" s="55"/>
      <c r="F21" s="55"/>
      <c r="G21" s="55"/>
      <c r="H21" s="55"/>
      <c r="I21" s="55"/>
      <c r="J21" s="55"/>
    </row>
    <row r="22" spans="1:10" x14ac:dyDescent="0.3">
      <c r="A22" s="1"/>
      <c r="B22" s="53"/>
      <c r="C22" s="54"/>
      <c r="D22" s="54"/>
      <c r="E22" s="55"/>
      <c r="F22" s="55"/>
      <c r="G22" s="55"/>
      <c r="H22" s="55"/>
      <c r="I22" s="55"/>
      <c r="J22" s="55"/>
    </row>
    <row r="23" spans="1:10" x14ac:dyDescent="0.3">
      <c r="A23" s="1"/>
      <c r="B23" s="53"/>
      <c r="C23" s="54"/>
      <c r="D23" s="54"/>
      <c r="E23" s="55"/>
      <c r="F23" s="55"/>
      <c r="G23" s="55"/>
      <c r="H23" s="55"/>
      <c r="I23" s="55"/>
      <c r="J23" s="55"/>
    </row>
    <row r="24" spans="1:10" x14ac:dyDescent="0.3">
      <c r="A24" s="1"/>
      <c r="B24" s="53"/>
      <c r="C24" s="54"/>
      <c r="D24" s="54"/>
      <c r="E24" s="55"/>
      <c r="F24" s="55"/>
      <c r="G24" s="55"/>
      <c r="H24" s="55"/>
      <c r="I24" s="55"/>
      <c r="J24" s="55"/>
    </row>
    <row r="25" spans="1:10" x14ac:dyDescent="0.3">
      <c r="A25" s="1"/>
      <c r="B25" s="53"/>
      <c r="C25" s="54"/>
      <c r="D25" s="54"/>
      <c r="E25" s="55"/>
      <c r="F25" s="55"/>
      <c r="G25" s="55"/>
      <c r="H25" s="55"/>
      <c r="I25" s="55"/>
      <c r="J25" s="55"/>
    </row>
    <row r="26" spans="1:10" x14ac:dyDescent="0.3">
      <c r="A26" s="1"/>
      <c r="B26" s="53"/>
      <c r="C26" s="54"/>
      <c r="D26" s="54"/>
      <c r="E26" s="55"/>
      <c r="F26" s="55"/>
      <c r="G26" s="55"/>
      <c r="H26" s="55"/>
      <c r="I26" s="55"/>
      <c r="J26" s="55"/>
    </row>
    <row r="27" spans="1:10" x14ac:dyDescent="0.3">
      <c r="A27" s="1"/>
      <c r="B27" s="53"/>
      <c r="C27" s="54"/>
      <c r="D27" s="54"/>
      <c r="E27" s="55"/>
      <c r="F27" s="55"/>
      <c r="G27" s="55"/>
      <c r="H27" s="55"/>
      <c r="I27" s="55"/>
      <c r="J27" s="55"/>
    </row>
    <row r="28" spans="1:10" x14ac:dyDescent="0.3">
      <c r="A28" s="1"/>
      <c r="B28" s="49">
        <v>3</v>
      </c>
      <c r="C28" s="50" t="s">
        <v>71</v>
      </c>
      <c r="D28" s="50"/>
      <c r="E28" s="51">
        <f>[1]E.L.!E29</f>
        <v>0</v>
      </c>
      <c r="F28" s="51">
        <f>[1]E.L.!F29</f>
        <v>0</v>
      </c>
      <c r="G28" s="51">
        <f>[1]E.L.!G29</f>
        <v>0</v>
      </c>
      <c r="H28" s="51">
        <f>[1]E.L.!H29</f>
        <v>0</v>
      </c>
      <c r="I28" s="51">
        <f>[1]E.L.!I29</f>
        <v>0</v>
      </c>
      <c r="J28" s="51">
        <f>[1]E.L.!J29</f>
        <v>0</v>
      </c>
    </row>
    <row r="29" spans="1:10" x14ac:dyDescent="0.3">
      <c r="A29" s="1"/>
      <c r="B29" s="53"/>
      <c r="C29" s="54"/>
      <c r="D29" s="54"/>
      <c r="E29" s="55"/>
      <c r="F29" s="55"/>
      <c r="G29" s="55"/>
      <c r="H29" s="55"/>
      <c r="I29" s="55"/>
      <c r="J29" s="55"/>
    </row>
    <row r="30" spans="1:10" x14ac:dyDescent="0.3">
      <c r="A30" s="1"/>
      <c r="B30" s="53"/>
      <c r="C30" s="54"/>
      <c r="D30" s="54"/>
      <c r="E30" s="55"/>
      <c r="F30" s="55"/>
      <c r="G30" s="55"/>
      <c r="H30" s="55"/>
      <c r="I30" s="55"/>
      <c r="J30" s="55"/>
    </row>
    <row r="31" spans="1:10" x14ac:dyDescent="0.3">
      <c r="A31" s="1"/>
      <c r="B31" s="53"/>
      <c r="C31" s="54"/>
      <c r="D31" s="54"/>
      <c r="E31" s="55"/>
      <c r="F31" s="55"/>
      <c r="G31" s="55"/>
      <c r="H31" s="55"/>
      <c r="I31" s="55"/>
      <c r="J31" s="55"/>
    </row>
    <row r="32" spans="1:10" x14ac:dyDescent="0.3">
      <c r="A32" s="1"/>
      <c r="B32" s="53"/>
      <c r="C32" s="54"/>
      <c r="D32" s="54"/>
      <c r="E32" s="55"/>
      <c r="F32" s="55"/>
      <c r="G32" s="55"/>
      <c r="H32" s="55"/>
      <c r="I32" s="55"/>
      <c r="J32" s="55"/>
    </row>
    <row r="33" spans="1:10" x14ac:dyDescent="0.3">
      <c r="A33" s="1"/>
      <c r="B33" s="53"/>
      <c r="C33" s="54"/>
      <c r="D33" s="54"/>
      <c r="E33" s="55"/>
      <c r="F33" s="55"/>
      <c r="G33" s="55"/>
      <c r="H33" s="55"/>
      <c r="I33" s="55"/>
      <c r="J33" s="55"/>
    </row>
    <row r="34" spans="1:10" x14ac:dyDescent="0.3">
      <c r="A34" s="1"/>
      <c r="B34" s="53"/>
      <c r="C34" s="54"/>
      <c r="D34" s="54"/>
      <c r="E34" s="55"/>
      <c r="F34" s="55"/>
      <c r="G34" s="55"/>
      <c r="H34" s="55"/>
      <c r="I34" s="55"/>
      <c r="J34" s="55"/>
    </row>
    <row r="35" spans="1:10" x14ac:dyDescent="0.3">
      <c r="A35" s="1"/>
      <c r="B35" s="53"/>
      <c r="C35" s="54"/>
      <c r="D35" s="54"/>
      <c r="E35" s="55"/>
      <c r="F35" s="55"/>
      <c r="G35" s="55"/>
      <c r="H35" s="55"/>
      <c r="I35" s="55"/>
      <c r="J35" s="55"/>
    </row>
    <row r="36" spans="1:10" x14ac:dyDescent="0.3">
      <c r="A36" s="1"/>
      <c r="B36" s="49">
        <v>4</v>
      </c>
      <c r="C36" s="50" t="s">
        <v>72</v>
      </c>
      <c r="D36" s="50"/>
      <c r="E36" s="51">
        <f>[1]E.L.!E40</f>
        <v>0</v>
      </c>
      <c r="F36" s="51">
        <f>[1]E.L.!F40</f>
        <v>0</v>
      </c>
      <c r="G36" s="51">
        <f>[1]E.L.!G40</f>
        <v>0</v>
      </c>
      <c r="H36" s="51">
        <f>[1]E.L.!H40</f>
        <v>0</v>
      </c>
      <c r="I36" s="51">
        <f>[1]E.L.!I40</f>
        <v>0</v>
      </c>
      <c r="J36" s="51">
        <f>[1]E.L.!J40</f>
        <v>0</v>
      </c>
    </row>
    <row r="37" spans="1:10" x14ac:dyDescent="0.3">
      <c r="A37" s="1"/>
      <c r="B37" s="53"/>
      <c r="C37" s="54"/>
      <c r="D37" s="54"/>
      <c r="E37" s="55"/>
      <c r="F37" s="55"/>
      <c r="G37" s="55"/>
      <c r="H37" s="55"/>
      <c r="I37" s="55"/>
      <c r="J37" s="55"/>
    </row>
    <row r="38" spans="1:10" x14ac:dyDescent="0.3">
      <c r="A38" s="1"/>
      <c r="B38" s="53"/>
      <c r="C38" s="54"/>
      <c r="D38" s="54"/>
      <c r="E38" s="55"/>
      <c r="F38" s="55"/>
      <c r="G38" s="55"/>
      <c r="H38" s="55"/>
      <c r="I38" s="55"/>
      <c r="J38" s="55"/>
    </row>
    <row r="39" spans="1:10" x14ac:dyDescent="0.3">
      <c r="A39" s="1"/>
      <c r="B39" s="53"/>
      <c r="C39" s="54"/>
      <c r="D39" s="54"/>
      <c r="E39" s="55"/>
      <c r="F39" s="55"/>
      <c r="G39" s="55"/>
      <c r="H39" s="55"/>
      <c r="I39" s="55"/>
      <c r="J39" s="55"/>
    </row>
    <row r="40" spans="1:10" x14ac:dyDescent="0.3">
      <c r="A40" s="1"/>
      <c r="B40" s="53"/>
      <c r="C40" s="54"/>
      <c r="D40" s="54"/>
      <c r="E40" s="55"/>
      <c r="F40" s="55"/>
      <c r="G40" s="55"/>
      <c r="H40" s="55"/>
      <c r="I40" s="55"/>
      <c r="J40" s="57"/>
    </row>
    <row r="41" spans="1:10" x14ac:dyDescent="0.3">
      <c r="A41" s="1"/>
      <c r="B41" s="58"/>
      <c r="C41" s="59" t="s">
        <v>42</v>
      </c>
      <c r="D41" s="60"/>
      <c r="E41" s="61">
        <f>E12+E20+E28+E36</f>
        <v>145940430.66999999</v>
      </c>
      <c r="F41" s="62">
        <f t="shared" ref="F41:J41" si="0">F12+F20+F28+F36</f>
        <v>-13821105.340000002</v>
      </c>
      <c r="G41" s="61">
        <f t="shared" si="0"/>
        <v>132119325.32999998</v>
      </c>
      <c r="H41" s="61">
        <f t="shared" si="0"/>
        <v>131130678.34999999</v>
      </c>
      <c r="I41" s="61">
        <f t="shared" si="0"/>
        <v>122576946.81</v>
      </c>
      <c r="J41" s="61">
        <f t="shared" si="0"/>
        <v>988646.97999998927</v>
      </c>
    </row>
    <row r="42" spans="1:10" x14ac:dyDescent="0.3">
      <c r="A42" s="1"/>
      <c r="B42" s="2"/>
      <c r="C42" s="2"/>
      <c r="D42" s="2"/>
      <c r="E42" s="3"/>
      <c r="F42" s="3"/>
      <c r="G42" s="3"/>
      <c r="H42" s="3"/>
      <c r="I42" s="3"/>
      <c r="J42" s="3"/>
    </row>
    <row r="43" spans="1:10" x14ac:dyDescent="0.3">
      <c r="A43" s="1"/>
      <c r="B43" s="2"/>
      <c r="C43" s="2"/>
      <c r="D43" s="2"/>
      <c r="E43" s="2"/>
      <c r="F43" s="2"/>
      <c r="G43" s="2"/>
      <c r="H43" s="2"/>
      <c r="I43" s="2"/>
      <c r="J43" s="2"/>
    </row>
  </sheetData>
  <mergeCells count="15">
    <mergeCell ref="C36:D36"/>
    <mergeCell ref="C41:D41"/>
    <mergeCell ref="C9:D9"/>
    <mergeCell ref="C10:D10"/>
    <mergeCell ref="C11:D11"/>
    <mergeCell ref="C12:D12"/>
    <mergeCell ref="C20:D20"/>
    <mergeCell ref="C28:D28"/>
    <mergeCell ref="B1:J1"/>
    <mergeCell ref="B2:J2"/>
    <mergeCell ref="B3:J3"/>
    <mergeCell ref="B4:J4"/>
    <mergeCell ref="B6:D8"/>
    <mergeCell ref="E6:I6"/>
    <mergeCell ref="J6:J7"/>
  </mergeCells>
  <printOptions horizontalCentered="1"/>
  <pageMargins left="0.31496062992125984" right="0.31496062992125984" top="0.74803149606299213" bottom="0.74803149606299213" header="0.31496062992125984" footer="0.31496062992125984"/>
  <pageSetup scale="7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0F71-7CCA-4A56-B1B4-2CE8ECBD2AB3}">
  <dimension ref="A1:J50"/>
  <sheetViews>
    <sheetView workbookViewId="0">
      <selection sqref="A1:J50"/>
    </sheetView>
  </sheetViews>
  <sheetFormatPr baseColWidth="10" defaultRowHeight="14.4" x14ac:dyDescent="0.3"/>
  <cols>
    <col min="1" max="1" width="2.109375" customWidth="1"/>
    <col min="2" max="3" width="3.6640625" customWidth="1"/>
    <col min="4" max="4" width="62.6640625" customWidth="1"/>
    <col min="5" max="10" width="16.6640625" customWidth="1"/>
  </cols>
  <sheetData>
    <row r="1" spans="1:10" x14ac:dyDescent="0.3">
      <c r="A1" s="1"/>
      <c r="B1" s="44" t="s">
        <v>65</v>
      </c>
      <c r="C1" s="44"/>
      <c r="D1" s="44"/>
      <c r="E1" s="44"/>
      <c r="F1" s="44"/>
      <c r="G1" s="44"/>
      <c r="H1" s="44"/>
      <c r="I1" s="44"/>
      <c r="J1" s="44"/>
    </row>
    <row r="2" spans="1:10" x14ac:dyDescent="0.3">
      <c r="A2" s="1"/>
      <c r="B2" s="44" t="s">
        <v>66</v>
      </c>
      <c r="C2" s="44"/>
      <c r="D2" s="44"/>
      <c r="E2" s="44"/>
      <c r="F2" s="44"/>
      <c r="G2" s="44"/>
      <c r="H2" s="44"/>
      <c r="I2" s="44"/>
      <c r="J2" s="44"/>
    </row>
    <row r="3" spans="1:10" x14ac:dyDescent="0.3">
      <c r="A3" s="1"/>
      <c r="B3" s="44" t="s">
        <v>68</v>
      </c>
      <c r="C3" s="44"/>
      <c r="D3" s="44"/>
      <c r="E3" s="44"/>
      <c r="F3" s="44"/>
      <c r="G3" s="44"/>
      <c r="H3" s="44"/>
      <c r="I3" s="44"/>
      <c r="J3" s="44"/>
    </row>
    <row r="4" spans="1:10" x14ac:dyDescent="0.3">
      <c r="A4" s="1"/>
      <c r="B4" s="44" t="s">
        <v>67</v>
      </c>
      <c r="C4" s="44"/>
      <c r="D4" s="44"/>
      <c r="E4" s="44"/>
      <c r="F4" s="44"/>
      <c r="G4" s="44"/>
      <c r="H4" s="44"/>
      <c r="I4" s="44"/>
      <c r="J4" s="44"/>
    </row>
    <row r="5" spans="1:10" ht="15" thickBot="1" x14ac:dyDescent="0.35">
      <c r="A5" s="1"/>
      <c r="B5" s="45"/>
      <c r="C5" s="45" t="s">
        <v>0</v>
      </c>
      <c r="D5" s="45"/>
      <c r="E5" s="45"/>
      <c r="F5" s="45"/>
      <c r="G5" s="45"/>
      <c r="H5" s="45"/>
      <c r="I5" s="45"/>
      <c r="J5" s="45"/>
    </row>
    <row r="6" spans="1:10" ht="15" thickBot="1" x14ac:dyDescent="0.35">
      <c r="A6" s="1"/>
      <c r="B6" s="35" t="s">
        <v>2</v>
      </c>
      <c r="C6" s="36"/>
      <c r="D6" s="36"/>
      <c r="E6" s="46" t="s">
        <v>3</v>
      </c>
      <c r="F6" s="46"/>
      <c r="G6" s="46"/>
      <c r="H6" s="46"/>
      <c r="I6" s="46"/>
      <c r="J6" s="46" t="s">
        <v>4</v>
      </c>
    </row>
    <row r="7" spans="1:10" ht="21" thickBot="1" x14ac:dyDescent="0.35">
      <c r="A7" s="1"/>
      <c r="B7" s="37"/>
      <c r="C7" s="47"/>
      <c r="D7" s="47"/>
      <c r="E7" s="48" t="s">
        <v>5</v>
      </c>
      <c r="F7" s="48" t="s">
        <v>6</v>
      </c>
      <c r="G7" s="48" t="s">
        <v>7</v>
      </c>
      <c r="H7" s="48" t="s">
        <v>8</v>
      </c>
      <c r="I7" s="48" t="s">
        <v>9</v>
      </c>
      <c r="J7" s="46"/>
    </row>
    <row r="8" spans="1:10" ht="15" thickBot="1" x14ac:dyDescent="0.35">
      <c r="A8" s="1"/>
      <c r="B8" s="39"/>
      <c r="C8" s="40"/>
      <c r="D8" s="40"/>
      <c r="E8" s="48">
        <v>1</v>
      </c>
      <c r="F8" s="48">
        <v>2</v>
      </c>
      <c r="G8" s="48" t="s">
        <v>10</v>
      </c>
      <c r="H8" s="48">
        <v>4</v>
      </c>
      <c r="I8" s="48">
        <v>5</v>
      </c>
      <c r="J8" s="48" t="s">
        <v>11</v>
      </c>
    </row>
    <row r="9" spans="1:10" x14ac:dyDescent="0.3">
      <c r="A9" s="1"/>
      <c r="B9" s="63">
        <v>1</v>
      </c>
      <c r="C9" s="64" t="s">
        <v>69</v>
      </c>
      <c r="D9" s="64"/>
      <c r="E9" s="65">
        <f>SUM(E10:E16)</f>
        <v>0</v>
      </c>
      <c r="F9" s="65">
        <f t="shared" ref="F9:J9" si="0">SUM(F10:F16)</f>
        <v>0</v>
      </c>
      <c r="G9" s="65">
        <f t="shared" si="0"/>
        <v>0</v>
      </c>
      <c r="H9" s="65">
        <f t="shared" si="0"/>
        <v>0</v>
      </c>
      <c r="I9" s="65">
        <f t="shared" si="0"/>
        <v>0</v>
      </c>
      <c r="J9" s="65">
        <f t="shared" si="0"/>
        <v>0</v>
      </c>
    </row>
    <row r="10" spans="1:10" x14ac:dyDescent="0.3">
      <c r="A10" s="1"/>
      <c r="B10" s="66"/>
      <c r="C10" s="54">
        <v>1</v>
      </c>
      <c r="D10" s="54" t="s">
        <v>73</v>
      </c>
      <c r="E10" s="55">
        <f>'[1]E.1.L.E.'!F11</f>
        <v>0</v>
      </c>
      <c r="F10" s="55">
        <f>'[1]E.1.L.E.'!G11</f>
        <v>0</v>
      </c>
      <c r="G10" s="55">
        <f>'[1]E.1.L.E.'!H11</f>
        <v>0</v>
      </c>
      <c r="H10" s="55">
        <f>'[1]E.1.L.E.'!I11</f>
        <v>0</v>
      </c>
      <c r="I10" s="55">
        <f>'[1]E.1.L.E.'!J11</f>
        <v>0</v>
      </c>
      <c r="J10" s="55">
        <f>'[1]E.1.L.E.'!K11</f>
        <v>0</v>
      </c>
    </row>
    <row r="11" spans="1:10" x14ac:dyDescent="0.3">
      <c r="A11" s="1"/>
      <c r="B11" s="66"/>
      <c r="C11" s="54">
        <v>2</v>
      </c>
      <c r="D11" s="54" t="s">
        <v>74</v>
      </c>
      <c r="E11" s="55">
        <f>'[1]E.1.L.E.'!F15</f>
        <v>0</v>
      </c>
      <c r="F11" s="55">
        <f>'[1]E.1.L.E.'!G15</f>
        <v>0</v>
      </c>
      <c r="G11" s="55">
        <f>'[1]E.1.L.E.'!H15</f>
        <v>0</v>
      </c>
      <c r="H11" s="55">
        <f>'[1]E.1.L.E.'!I15</f>
        <v>0</v>
      </c>
      <c r="I11" s="55">
        <f>'[1]E.1.L.E.'!J15</f>
        <v>0</v>
      </c>
      <c r="J11" s="55">
        <f>'[1]E.1.L.E.'!K15</f>
        <v>0</v>
      </c>
    </row>
    <row r="12" spans="1:10" x14ac:dyDescent="0.3">
      <c r="A12" s="1"/>
      <c r="B12" s="66"/>
      <c r="C12" s="54">
        <v>3</v>
      </c>
      <c r="D12" s="54" t="s">
        <v>75</v>
      </c>
      <c r="E12" s="55">
        <f>'[1]E.1.L.E.'!F20</f>
        <v>0</v>
      </c>
      <c r="F12" s="55">
        <f>'[1]E.1.L.E.'!G20</f>
        <v>0</v>
      </c>
      <c r="G12" s="55">
        <f>'[1]E.1.L.E.'!H20</f>
        <v>0</v>
      </c>
      <c r="H12" s="55">
        <f>'[1]E.1.L.E.'!I20</f>
        <v>0</v>
      </c>
      <c r="I12" s="55">
        <f>'[1]E.1.L.E.'!J20</f>
        <v>0</v>
      </c>
      <c r="J12" s="55">
        <f>'[1]E.1.L.E.'!K20</f>
        <v>0</v>
      </c>
    </row>
    <row r="13" spans="1:10" x14ac:dyDescent="0.3">
      <c r="A13" s="1"/>
      <c r="B13" s="66"/>
      <c r="C13" s="54">
        <v>4</v>
      </c>
      <c r="D13" s="54" t="s">
        <v>76</v>
      </c>
      <c r="E13" s="55">
        <f>'[1]E.1.L.E.'!F22</f>
        <v>0</v>
      </c>
      <c r="F13" s="55">
        <f>'[1]E.1.L.E.'!G22</f>
        <v>0</v>
      </c>
      <c r="G13" s="55">
        <f>'[1]E.1.L.E.'!H22</f>
        <v>0</v>
      </c>
      <c r="H13" s="55">
        <f>'[1]E.1.L.E.'!I22</f>
        <v>0</v>
      </c>
      <c r="I13" s="55">
        <f>'[1]E.1.L.E.'!J22</f>
        <v>0</v>
      </c>
      <c r="J13" s="55">
        <f>'[1]E.1.L.E.'!K22</f>
        <v>0</v>
      </c>
    </row>
    <row r="14" spans="1:10" x14ac:dyDescent="0.3">
      <c r="A14" s="1"/>
      <c r="B14" s="66"/>
      <c r="C14" s="54">
        <v>5</v>
      </c>
      <c r="D14" s="54" t="s">
        <v>77</v>
      </c>
      <c r="E14" s="55">
        <f>'[1]E.1.L.E.'!F24</f>
        <v>0</v>
      </c>
      <c r="F14" s="55">
        <f>'[1]E.1.L.E.'!G24</f>
        <v>0</v>
      </c>
      <c r="G14" s="55">
        <f>'[1]E.1.L.E.'!H24</f>
        <v>0</v>
      </c>
      <c r="H14" s="55">
        <f>'[1]E.1.L.E.'!I24</f>
        <v>0</v>
      </c>
      <c r="I14" s="55">
        <f>'[1]E.1.L.E.'!J24</f>
        <v>0</v>
      </c>
      <c r="J14" s="55">
        <f>'[1]E.1.L.E.'!K24</f>
        <v>0</v>
      </c>
    </row>
    <row r="15" spans="1:10" x14ac:dyDescent="0.3">
      <c r="A15" s="1"/>
      <c r="B15" s="66"/>
      <c r="C15" s="54">
        <v>6</v>
      </c>
      <c r="D15" s="54" t="s">
        <v>78</v>
      </c>
      <c r="E15" s="55">
        <f>'[1]E.1.L.E.'!F27</f>
        <v>0</v>
      </c>
      <c r="F15" s="55">
        <f>'[1]E.1.L.E.'!G27</f>
        <v>0</v>
      </c>
      <c r="G15" s="55">
        <f>'[1]E.1.L.E.'!H27</f>
        <v>0</v>
      </c>
      <c r="H15" s="55">
        <f>'[1]E.1.L.E.'!I27</f>
        <v>0</v>
      </c>
      <c r="I15" s="55">
        <f>'[1]E.1.L.E.'!J27</f>
        <v>0</v>
      </c>
      <c r="J15" s="55">
        <f>'[1]E.1.L.E.'!K27</f>
        <v>0</v>
      </c>
    </row>
    <row r="16" spans="1:10" x14ac:dyDescent="0.3">
      <c r="A16" s="1"/>
      <c r="B16" s="66"/>
      <c r="C16" s="54">
        <v>7</v>
      </c>
      <c r="D16" s="54" t="s">
        <v>79</v>
      </c>
      <c r="E16" s="55">
        <f>+'[1]E.1.L.E.'!F30</f>
        <v>0</v>
      </c>
      <c r="F16" s="55">
        <f>+'[1]E.1.L.E.'!G30</f>
        <v>0</v>
      </c>
      <c r="G16" s="55">
        <f>+'[1]E.1.L.E.'!H30</f>
        <v>0</v>
      </c>
      <c r="H16" s="55">
        <f>+'[1]E.1.L.E.'!I30</f>
        <v>0</v>
      </c>
      <c r="I16" s="55">
        <f>+'[1]E.1.L.E.'!J30</f>
        <v>0</v>
      </c>
      <c r="J16" s="55">
        <f>+'[1]E.1.L.E.'!K30</f>
        <v>0</v>
      </c>
    </row>
    <row r="17" spans="1:10" x14ac:dyDescent="0.3">
      <c r="A17" s="1"/>
      <c r="B17" s="49">
        <v>2</v>
      </c>
      <c r="C17" s="50" t="s">
        <v>70</v>
      </c>
      <c r="D17" s="50"/>
      <c r="E17" s="51">
        <f>SUM(E18:E28)</f>
        <v>145940430.66999999</v>
      </c>
      <c r="F17" s="56">
        <f>SUM(F18:F28)</f>
        <v>-13821105.340000002</v>
      </c>
      <c r="G17" s="51">
        <f t="shared" ref="G17:J17" si="1">SUM(G18:G28)</f>
        <v>132119325.32999998</v>
      </c>
      <c r="H17" s="51">
        <f t="shared" si="1"/>
        <v>131130678.34999999</v>
      </c>
      <c r="I17" s="51">
        <f t="shared" si="1"/>
        <v>122576946.81</v>
      </c>
      <c r="J17" s="51">
        <f t="shared" si="1"/>
        <v>988646.97999998927</v>
      </c>
    </row>
    <row r="18" spans="1:10" x14ac:dyDescent="0.3">
      <c r="A18" s="1"/>
      <c r="B18" s="66"/>
      <c r="C18" s="54">
        <v>1</v>
      </c>
      <c r="D18" s="54" t="s">
        <v>80</v>
      </c>
      <c r="E18" s="55">
        <f>'[1]E.2.L.E.'!F11</f>
        <v>0</v>
      </c>
      <c r="F18" s="55">
        <f>'[1]E.2.L.E.'!G11</f>
        <v>0</v>
      </c>
      <c r="G18" s="55">
        <f>'[1]E.2.L.E.'!H11</f>
        <v>0</v>
      </c>
      <c r="H18" s="55">
        <f>'[1]E.2.L.E.'!I11</f>
        <v>0</v>
      </c>
      <c r="I18" s="55">
        <f>'[1]E.2.L.E.'!J11</f>
        <v>0</v>
      </c>
      <c r="J18" s="55">
        <f>'[1]E.2.L.E.'!K11</f>
        <v>0</v>
      </c>
    </row>
    <row r="19" spans="1:10" x14ac:dyDescent="0.3">
      <c r="A19" s="1"/>
      <c r="B19" s="66"/>
      <c r="C19" s="54">
        <v>2</v>
      </c>
      <c r="D19" s="54" t="s">
        <v>81</v>
      </c>
      <c r="E19" s="55">
        <f>'[1]E.2.L.E.'!F14</f>
        <v>0</v>
      </c>
      <c r="F19" s="55">
        <f>'[1]E.2.L.E.'!G14</f>
        <v>0</v>
      </c>
      <c r="G19" s="55">
        <f>'[1]E.2.L.E.'!H14</f>
        <v>0</v>
      </c>
      <c r="H19" s="55">
        <f>'[1]E.2.L.E.'!I14</f>
        <v>0</v>
      </c>
      <c r="I19" s="55">
        <f>'[1]E.2.L.E.'!J14</f>
        <v>0</v>
      </c>
      <c r="J19" s="55">
        <f>'[1]E.2.L.E.'!K14</f>
        <v>0</v>
      </c>
    </row>
    <row r="20" spans="1:10" x14ac:dyDescent="0.3">
      <c r="A20" s="1"/>
      <c r="B20" s="66"/>
      <c r="C20" s="54">
        <v>3</v>
      </c>
      <c r="D20" s="54" t="s">
        <v>82</v>
      </c>
      <c r="E20" s="55">
        <f>'[1]E.2.L.E.'!F15</f>
        <v>0</v>
      </c>
      <c r="F20" s="55">
        <f>'[1]E.2.L.E.'!G15</f>
        <v>0</v>
      </c>
      <c r="G20" s="55">
        <f>'[1]E.2.L.E.'!H15</f>
        <v>0</v>
      </c>
      <c r="H20" s="55">
        <f>'[1]E.2.L.E.'!I15</f>
        <v>0</v>
      </c>
      <c r="I20" s="55">
        <f>'[1]E.2.L.E.'!J15</f>
        <v>0</v>
      </c>
      <c r="J20" s="55">
        <f>'[1]E.2.L.E.'!K15</f>
        <v>0</v>
      </c>
    </row>
    <row r="21" spans="1:10" x14ac:dyDescent="0.3">
      <c r="A21" s="1"/>
      <c r="B21" s="66"/>
      <c r="C21" s="54">
        <v>4</v>
      </c>
      <c r="D21" s="54" t="s">
        <v>83</v>
      </c>
      <c r="E21" s="55">
        <f>'[1]E.2.L.E.'!F21</f>
        <v>0</v>
      </c>
      <c r="F21" s="55">
        <f>'[1]E.2.L.E.'!G21</f>
        <v>0</v>
      </c>
      <c r="G21" s="55">
        <f>'[1]E.2.L.E.'!H21</f>
        <v>0</v>
      </c>
      <c r="H21" s="55">
        <f>'[1]E.2.L.E.'!I21</f>
        <v>0</v>
      </c>
      <c r="I21" s="55">
        <f>'[1]E.2.L.E.'!J21</f>
        <v>0</v>
      </c>
      <c r="J21" s="55">
        <f>'[1]E.2.L.E.'!K21</f>
        <v>0</v>
      </c>
    </row>
    <row r="22" spans="1:10" x14ac:dyDescent="0.3">
      <c r="A22" s="1"/>
      <c r="B22" s="66"/>
      <c r="C22" s="54">
        <v>5</v>
      </c>
      <c r="D22" s="54" t="s">
        <v>84</v>
      </c>
      <c r="E22" s="55">
        <f>'[1]E.2.L.E.'!F27</f>
        <v>0</v>
      </c>
      <c r="F22" s="55">
        <f>'[1]E.2.L.E.'!G27</f>
        <v>0</v>
      </c>
      <c r="G22" s="55">
        <f>'[1]E.2.L.E.'!H27</f>
        <v>0</v>
      </c>
      <c r="H22" s="55">
        <f>'[1]E.2.L.E.'!I27</f>
        <v>0</v>
      </c>
      <c r="I22" s="55">
        <f>'[1]E.2.L.E.'!J27</f>
        <v>0</v>
      </c>
      <c r="J22" s="55">
        <f>'[1]E.2.L.E.'!K27</f>
        <v>0</v>
      </c>
    </row>
    <row r="23" spans="1:10" x14ac:dyDescent="0.3">
      <c r="A23" s="1"/>
      <c r="B23" s="66"/>
      <c r="C23" s="54">
        <v>6</v>
      </c>
      <c r="D23" s="54" t="s">
        <v>85</v>
      </c>
      <c r="E23" s="55">
        <f>'[1]E.2.L.E.'!F31</f>
        <v>0</v>
      </c>
      <c r="F23" s="55">
        <f>'[1]E.2.L.E.'!G31</f>
        <v>0</v>
      </c>
      <c r="G23" s="55">
        <f>'[1]E.2.L.E.'!H31</f>
        <v>0</v>
      </c>
      <c r="H23" s="55">
        <f>'[1]E.2.L.E.'!I31</f>
        <v>0</v>
      </c>
      <c r="I23" s="55">
        <f>'[1]E.2.L.E.'!J31</f>
        <v>0</v>
      </c>
      <c r="J23" s="55">
        <f>'[1]E.2.L.E.'!K31</f>
        <v>0</v>
      </c>
    </row>
    <row r="24" spans="1:10" x14ac:dyDescent="0.3">
      <c r="A24" s="1"/>
      <c r="B24" s="66"/>
      <c r="C24" s="54">
        <v>7</v>
      </c>
      <c r="D24" s="54" t="s">
        <v>86</v>
      </c>
      <c r="E24" s="55">
        <f>'[1]E.2.L.E.'!F34</f>
        <v>0</v>
      </c>
      <c r="F24" s="55">
        <f>'[1]E.2.L.E.'!G34</f>
        <v>0</v>
      </c>
      <c r="G24" s="55">
        <f>'[1]E.2.L.E.'!H34</f>
        <v>0</v>
      </c>
      <c r="H24" s="55">
        <f>'[1]E.2.L.E.'!I34</f>
        <v>0</v>
      </c>
      <c r="I24" s="55">
        <f>'[1]E.2.L.E.'!J34</f>
        <v>0</v>
      </c>
      <c r="J24" s="55">
        <f>'[1]E.2.L.E.'!K34</f>
        <v>0</v>
      </c>
    </row>
    <row r="25" spans="1:10" x14ac:dyDescent="0.3">
      <c r="A25" s="1"/>
      <c r="B25" s="66"/>
      <c r="C25" s="54">
        <v>8</v>
      </c>
      <c r="D25" s="54" t="s">
        <v>87</v>
      </c>
      <c r="E25" s="55">
        <f>'[1]E.2.L.E.'!F38</f>
        <v>0</v>
      </c>
      <c r="F25" s="55">
        <f>'[1]E.2.L.E.'!G38</f>
        <v>0</v>
      </c>
      <c r="G25" s="55">
        <f>'[1]E.2.L.E.'!H38</f>
        <v>0</v>
      </c>
      <c r="H25" s="55">
        <f>'[1]E.2.L.E.'!I38</f>
        <v>0</v>
      </c>
      <c r="I25" s="55">
        <f>'[1]E.2.L.E.'!J38</f>
        <v>0</v>
      </c>
      <c r="J25" s="55">
        <f>'[1]E.2.L.E.'!K38</f>
        <v>0</v>
      </c>
    </row>
    <row r="26" spans="1:10" x14ac:dyDescent="0.3">
      <c r="A26" s="1"/>
      <c r="B26" s="66"/>
      <c r="C26" s="54">
        <v>9</v>
      </c>
      <c r="D26" s="54" t="s">
        <v>88</v>
      </c>
      <c r="E26" s="55">
        <f>'[1]E.2.L.E.'!F41</f>
        <v>0</v>
      </c>
      <c r="F26" s="55">
        <f>'[1]E.2.L.E.'!G41</f>
        <v>0</v>
      </c>
      <c r="G26" s="55">
        <f>'[1]E.2.L.E.'!H41</f>
        <v>0</v>
      </c>
      <c r="H26" s="55">
        <f>'[1]E.2.L.E.'!I41</f>
        <v>0</v>
      </c>
      <c r="I26" s="55">
        <f>'[1]E.2.L.E.'!J41</f>
        <v>0</v>
      </c>
      <c r="J26" s="55">
        <f>'[1]E.2.L.E.'!K41</f>
        <v>0</v>
      </c>
    </row>
    <row r="27" spans="1:10" x14ac:dyDescent="0.3">
      <c r="A27" s="1"/>
      <c r="B27" s="66"/>
      <c r="C27" s="54">
        <v>10</v>
      </c>
      <c r="D27" s="54" t="s">
        <v>89</v>
      </c>
      <c r="E27" s="55">
        <f>'[1]E.2.L.E.'!F44</f>
        <v>0</v>
      </c>
      <c r="F27" s="55">
        <f>'[1]E.2.L.E.'!G44</f>
        <v>0</v>
      </c>
      <c r="G27" s="55">
        <f>'[1]E.2.L.E.'!H44</f>
        <v>0</v>
      </c>
      <c r="H27" s="55">
        <f>'[1]E.2.L.E.'!I44</f>
        <v>0</v>
      </c>
      <c r="I27" s="55">
        <f>'[1]E.2.L.E.'!J44</f>
        <v>0</v>
      </c>
      <c r="J27" s="55">
        <f>'[1]E.2.L.E.'!K44</f>
        <v>0</v>
      </c>
    </row>
    <row r="28" spans="1:10" x14ac:dyDescent="0.3">
      <c r="A28" s="1"/>
      <c r="B28" s="66"/>
      <c r="C28" s="54">
        <v>11</v>
      </c>
      <c r="D28" s="54" t="s">
        <v>90</v>
      </c>
      <c r="E28" s="55">
        <f>'[1]E.2.L.E.'!F47</f>
        <v>145940430.66999999</v>
      </c>
      <c r="F28" s="67">
        <f>'[1]E.2.L.E.'!G47</f>
        <v>-13821105.340000002</v>
      </c>
      <c r="G28" s="55">
        <f>'[1]E.2.L.E.'!H47</f>
        <v>132119325.32999998</v>
      </c>
      <c r="H28" s="55">
        <f>'[1]E.2.L.E.'!I47</f>
        <v>131130678.34999999</v>
      </c>
      <c r="I28" s="55">
        <f>'[1]E.2.L.E.'!J47</f>
        <v>122576946.81</v>
      </c>
      <c r="J28" s="55">
        <f>'[1]E.2.L.E.'!K47</f>
        <v>988646.97999998927</v>
      </c>
    </row>
    <row r="29" spans="1:10" x14ac:dyDescent="0.3">
      <c r="A29" s="1"/>
      <c r="B29" s="49">
        <v>3</v>
      </c>
      <c r="C29" s="50" t="s">
        <v>71</v>
      </c>
      <c r="D29" s="50"/>
      <c r="E29" s="51">
        <f>SUM(E30:E39)</f>
        <v>0</v>
      </c>
      <c r="F29" s="51">
        <f t="shared" ref="F29:J29" si="2">SUM(F30:F39)</f>
        <v>0</v>
      </c>
      <c r="G29" s="51">
        <f t="shared" si="2"/>
        <v>0</v>
      </c>
      <c r="H29" s="51">
        <f t="shared" si="2"/>
        <v>0</v>
      </c>
      <c r="I29" s="51">
        <f t="shared" si="2"/>
        <v>0</v>
      </c>
      <c r="J29" s="51">
        <f t="shared" si="2"/>
        <v>0</v>
      </c>
    </row>
    <row r="30" spans="1:10" x14ac:dyDescent="0.3">
      <c r="A30" s="1"/>
      <c r="B30" s="66"/>
      <c r="C30" s="54">
        <v>1</v>
      </c>
      <c r="D30" s="54" t="s">
        <v>91</v>
      </c>
      <c r="E30" s="55">
        <f>'[1]E.3.L.E.'!F10</f>
        <v>0</v>
      </c>
      <c r="F30" s="55">
        <f>'[1]E.3.L.E.'!G10</f>
        <v>0</v>
      </c>
      <c r="G30" s="55">
        <f>'[1]E.3.L.E.'!H10</f>
        <v>0</v>
      </c>
      <c r="H30" s="55">
        <f>'[1]E.3.L.E.'!I10</f>
        <v>0</v>
      </c>
      <c r="I30" s="55">
        <f>'[1]E.3.L.E.'!J10</f>
        <v>0</v>
      </c>
      <c r="J30" s="55">
        <f>'[1]E.3.L.E.'!K10</f>
        <v>0</v>
      </c>
    </row>
    <row r="31" spans="1:10" x14ac:dyDescent="0.3">
      <c r="A31" s="1"/>
      <c r="B31" s="66"/>
      <c r="C31" s="54">
        <v>2</v>
      </c>
      <c r="D31" s="54" t="s">
        <v>92</v>
      </c>
      <c r="E31" s="55">
        <f>'[1]E.3.L.E.'!F17</f>
        <v>0</v>
      </c>
      <c r="F31" s="55">
        <f>'[1]E.3.L.E.'!G17</f>
        <v>0</v>
      </c>
      <c r="G31" s="55">
        <f>'[1]E.3.L.E.'!H17</f>
        <v>0</v>
      </c>
      <c r="H31" s="55">
        <f>'[1]E.3.L.E.'!I17</f>
        <v>0</v>
      </c>
      <c r="I31" s="55">
        <f>'[1]E.3.L.E.'!J17</f>
        <v>0</v>
      </c>
      <c r="J31" s="55">
        <f>'[1]E.3.L.E.'!K17</f>
        <v>0</v>
      </c>
    </row>
    <row r="32" spans="1:10" x14ac:dyDescent="0.3">
      <c r="A32" s="1"/>
      <c r="B32" s="66"/>
      <c r="C32" s="54">
        <v>3</v>
      </c>
      <c r="D32" s="54" t="s">
        <v>93</v>
      </c>
      <c r="E32" s="55">
        <f>'[1]E.3.L.E.'!F22</f>
        <v>0</v>
      </c>
      <c r="F32" s="55">
        <f>'[1]E.3.L.E.'!G22</f>
        <v>0</v>
      </c>
      <c r="G32" s="55">
        <f>'[1]E.3.L.E.'!H22</f>
        <v>0</v>
      </c>
      <c r="H32" s="55">
        <f>'[1]E.3.L.E.'!I22</f>
        <v>0</v>
      </c>
      <c r="I32" s="55">
        <f>'[1]E.3.L.E.'!J22</f>
        <v>0</v>
      </c>
      <c r="J32" s="55">
        <f>'[1]E.3.L.E.'!K22</f>
        <v>0</v>
      </c>
    </row>
    <row r="33" spans="1:10" x14ac:dyDescent="0.3">
      <c r="A33" s="1"/>
      <c r="B33" s="66"/>
      <c r="C33" s="54">
        <v>4</v>
      </c>
      <c r="D33" s="54" t="s">
        <v>94</v>
      </c>
      <c r="E33" s="55">
        <f>'[1]E.3.L.E.'!F25</f>
        <v>0</v>
      </c>
      <c r="F33" s="55">
        <f>'[1]E.3.L.E.'!G25</f>
        <v>0</v>
      </c>
      <c r="G33" s="55">
        <f>'[1]E.3.L.E.'!H25</f>
        <v>0</v>
      </c>
      <c r="H33" s="55">
        <f>'[1]E.3.L.E.'!I25</f>
        <v>0</v>
      </c>
      <c r="I33" s="55">
        <f>'[1]E.3.L.E.'!J25</f>
        <v>0</v>
      </c>
      <c r="J33" s="55">
        <f>'[1]E.3.L.E.'!K25</f>
        <v>0</v>
      </c>
    </row>
    <row r="34" spans="1:10" x14ac:dyDescent="0.3">
      <c r="A34" s="1"/>
      <c r="B34" s="66"/>
      <c r="C34" s="54">
        <v>5</v>
      </c>
      <c r="D34" s="54" t="s">
        <v>95</v>
      </c>
      <c r="E34" s="55">
        <f>'[1]E.3.L.E.'!F30</f>
        <v>0</v>
      </c>
      <c r="F34" s="55">
        <f>'[1]E.3.L.E.'!G30</f>
        <v>0</v>
      </c>
      <c r="G34" s="55">
        <f>'[1]E.3.L.E.'!H30</f>
        <v>0</v>
      </c>
      <c r="H34" s="55">
        <f>'[1]E.3.L.E.'!I30</f>
        <v>0</v>
      </c>
      <c r="I34" s="55">
        <f>'[1]E.3.L.E.'!J30</f>
        <v>0</v>
      </c>
      <c r="J34" s="55">
        <f>'[1]E.3.L.E.'!K30</f>
        <v>0</v>
      </c>
    </row>
    <row r="35" spans="1:10" x14ac:dyDescent="0.3">
      <c r="A35" s="1"/>
      <c r="B35" s="66"/>
      <c r="C35" s="54">
        <v>6</v>
      </c>
      <c r="D35" s="54" t="s">
        <v>96</v>
      </c>
      <c r="E35" s="55">
        <f>'[1]E.3.L.E.'!F32</f>
        <v>0</v>
      </c>
      <c r="F35" s="55">
        <f>'[1]E.3.L.E.'!G32</f>
        <v>0</v>
      </c>
      <c r="G35" s="55">
        <f>'[1]E.3.L.E.'!H32</f>
        <v>0</v>
      </c>
      <c r="H35" s="55">
        <f>'[1]E.3.L.E.'!I32</f>
        <v>0</v>
      </c>
      <c r="I35" s="55">
        <f>'[1]E.3.L.E.'!J32</f>
        <v>0</v>
      </c>
      <c r="J35" s="55">
        <f>'[1]E.3.L.E.'!K32</f>
        <v>0</v>
      </c>
    </row>
    <row r="36" spans="1:10" x14ac:dyDescent="0.3">
      <c r="A36" s="1"/>
      <c r="B36" s="66"/>
      <c r="C36" s="54">
        <v>7</v>
      </c>
      <c r="D36" s="54" t="s">
        <v>97</v>
      </c>
      <c r="E36" s="55">
        <f>'[1]E.3.L.E.'!F37</f>
        <v>0</v>
      </c>
      <c r="F36" s="55">
        <f>'[1]E.3.L.E.'!G37</f>
        <v>0</v>
      </c>
      <c r="G36" s="55">
        <f>'[1]E.3.L.E.'!H37</f>
        <v>0</v>
      </c>
      <c r="H36" s="55">
        <f>'[1]E.3.L.E.'!I37</f>
        <v>0</v>
      </c>
      <c r="I36" s="55">
        <f>'[1]E.3.L.E.'!J37</f>
        <v>0</v>
      </c>
      <c r="J36" s="55">
        <f>'[1]E.3.L.E.'!K37</f>
        <v>0</v>
      </c>
    </row>
    <row r="37" spans="1:10" x14ac:dyDescent="0.3">
      <c r="A37" s="1"/>
      <c r="B37" s="66"/>
      <c r="C37" s="54">
        <v>8</v>
      </c>
      <c r="D37" s="54" t="s">
        <v>98</v>
      </c>
      <c r="E37" s="55">
        <v>0</v>
      </c>
      <c r="F37" s="55">
        <v>0</v>
      </c>
      <c r="G37" s="55">
        <v>0</v>
      </c>
      <c r="H37" s="55">
        <v>0</v>
      </c>
      <c r="I37" s="55">
        <v>0</v>
      </c>
      <c r="J37" s="55">
        <v>0</v>
      </c>
    </row>
    <row r="38" spans="1:10" x14ac:dyDescent="0.3">
      <c r="A38" s="1"/>
      <c r="B38" s="66"/>
      <c r="C38" s="54">
        <v>9</v>
      </c>
      <c r="D38" s="54" t="s">
        <v>99</v>
      </c>
      <c r="E38" s="55">
        <f>'[1]E.3.L.E.'!F44</f>
        <v>0</v>
      </c>
      <c r="F38" s="55">
        <f>'[1]E.3.L.E.'!G44</f>
        <v>0</v>
      </c>
      <c r="G38" s="55">
        <f>'[1]E.3.L.E.'!H44</f>
        <v>0</v>
      </c>
      <c r="H38" s="55">
        <f>'[1]E.3.L.E.'!I44</f>
        <v>0</v>
      </c>
      <c r="I38" s="55">
        <f>'[1]E.3.L.E.'!J44</f>
        <v>0</v>
      </c>
      <c r="J38" s="55">
        <f>'[1]E.3.L.E.'!K44</f>
        <v>0</v>
      </c>
    </row>
    <row r="39" spans="1:10" x14ac:dyDescent="0.3">
      <c r="A39" s="1"/>
      <c r="B39" s="66"/>
      <c r="C39" s="54">
        <v>10</v>
      </c>
      <c r="D39" s="54" t="s">
        <v>100</v>
      </c>
      <c r="E39" s="55">
        <f>'[1]E.3.L.E.'!F47</f>
        <v>0</v>
      </c>
      <c r="F39" s="55">
        <f>'[1]E.3.L.E.'!G47</f>
        <v>0</v>
      </c>
      <c r="G39" s="55">
        <f>'[1]E.3.L.E.'!H47</f>
        <v>0</v>
      </c>
      <c r="H39" s="55">
        <f>'[1]E.3.L.E.'!I47</f>
        <v>0</v>
      </c>
      <c r="I39" s="55">
        <f>'[1]E.3.L.E.'!J47</f>
        <v>0</v>
      </c>
      <c r="J39" s="55">
        <f>'[1]E.3.L.E.'!K47</f>
        <v>0</v>
      </c>
    </row>
    <row r="40" spans="1:10" x14ac:dyDescent="0.3">
      <c r="A40" s="1"/>
      <c r="B40" s="49">
        <v>4</v>
      </c>
      <c r="C40" s="50" t="s">
        <v>72</v>
      </c>
      <c r="D40" s="50"/>
      <c r="E40" s="51">
        <f>SUM(E41:E48)</f>
        <v>0</v>
      </c>
      <c r="F40" s="51">
        <f t="shared" ref="F40:J40" si="3">SUM(F41:F48)</f>
        <v>0</v>
      </c>
      <c r="G40" s="51">
        <f t="shared" si="3"/>
        <v>0</v>
      </c>
      <c r="H40" s="51">
        <f t="shared" si="3"/>
        <v>0</v>
      </c>
      <c r="I40" s="51">
        <f t="shared" si="3"/>
        <v>0</v>
      </c>
      <c r="J40" s="51">
        <f t="shared" si="3"/>
        <v>0</v>
      </c>
    </row>
    <row r="41" spans="1:10" x14ac:dyDescent="0.3">
      <c r="A41" s="1"/>
      <c r="B41" s="66"/>
      <c r="C41" s="54">
        <v>1</v>
      </c>
      <c r="D41" s="54" t="s">
        <v>101</v>
      </c>
      <c r="E41" s="55">
        <f>'[1]E.4.L.E.'!F11</f>
        <v>0</v>
      </c>
      <c r="F41" s="55">
        <f>'[1]E.4.L.E.'!G11</f>
        <v>0</v>
      </c>
      <c r="G41" s="55">
        <f>'[1]E.4.L.E.'!H11</f>
        <v>0</v>
      </c>
      <c r="H41" s="55">
        <f>'[1]E.4.L.E.'!I11</f>
        <v>0</v>
      </c>
      <c r="I41" s="55">
        <f>'[1]E.4.L.E.'!J11</f>
        <v>0</v>
      </c>
      <c r="J41" s="55">
        <f>'[1]E.4.L.E.'!K11</f>
        <v>0</v>
      </c>
    </row>
    <row r="42" spans="1:10" x14ac:dyDescent="0.3">
      <c r="A42" s="1"/>
      <c r="B42" s="66"/>
      <c r="C42" s="54">
        <v>2</v>
      </c>
      <c r="D42" s="54" t="s">
        <v>102</v>
      </c>
      <c r="E42" s="55">
        <f>'[1]E.4.L.E.'!F15</f>
        <v>0</v>
      </c>
      <c r="F42" s="55">
        <f>'[1]E.4.L.E.'!G15</f>
        <v>0</v>
      </c>
      <c r="G42" s="55">
        <f>'[1]E.4.L.E.'!H15</f>
        <v>0</v>
      </c>
      <c r="H42" s="55">
        <f>'[1]E.4.L.E.'!I15</f>
        <v>0</v>
      </c>
      <c r="I42" s="55">
        <f>'[1]E.4.L.E.'!J15</f>
        <v>0</v>
      </c>
      <c r="J42" s="55">
        <f>'[1]E.4.L.E.'!K15</f>
        <v>0</v>
      </c>
    </row>
    <row r="43" spans="1:10" x14ac:dyDescent="0.3">
      <c r="A43" s="1"/>
      <c r="B43" s="66"/>
      <c r="C43" s="54">
        <v>3</v>
      </c>
      <c r="D43" s="54" t="s">
        <v>103</v>
      </c>
      <c r="E43" s="55">
        <f>'[1]E.4.L.E.'!F16</f>
        <v>0</v>
      </c>
      <c r="F43" s="55">
        <f>'[1]E.4.L.E.'!G16</f>
        <v>0</v>
      </c>
      <c r="G43" s="55">
        <f>'[1]E.4.L.E.'!H16</f>
        <v>0</v>
      </c>
      <c r="H43" s="55">
        <f>'[1]E.4.L.E.'!I16</f>
        <v>0</v>
      </c>
      <c r="I43" s="55">
        <f>'[1]E.4.L.E.'!J16</f>
        <v>0</v>
      </c>
      <c r="J43" s="55">
        <f>'[1]E.4.L.E.'!K16</f>
        <v>0</v>
      </c>
    </row>
    <row r="44" spans="1:10" x14ac:dyDescent="0.3">
      <c r="A44" s="1"/>
      <c r="B44" s="66"/>
      <c r="C44" s="54">
        <v>4</v>
      </c>
      <c r="D44" s="54" t="s">
        <v>104</v>
      </c>
      <c r="E44" s="55">
        <f>'[1]E.4.L.E.'!F23</f>
        <v>0</v>
      </c>
      <c r="F44" s="55">
        <f>'[1]E.4.L.E.'!G23</f>
        <v>0</v>
      </c>
      <c r="G44" s="55">
        <f>'[1]E.4.L.E.'!H23</f>
        <v>0</v>
      </c>
      <c r="H44" s="55">
        <f>'[1]E.4.L.E.'!I23</f>
        <v>0</v>
      </c>
      <c r="I44" s="55">
        <f>'[1]E.4.L.E.'!J23</f>
        <v>0</v>
      </c>
      <c r="J44" s="55">
        <f>'[1]E.4.L.E.'!K23</f>
        <v>0</v>
      </c>
    </row>
    <row r="45" spans="1:10" x14ac:dyDescent="0.3">
      <c r="A45" s="1"/>
      <c r="B45" s="66"/>
      <c r="C45" s="54">
        <v>6</v>
      </c>
      <c r="D45" s="54" t="s">
        <v>105</v>
      </c>
      <c r="E45" s="55">
        <f>'[1]E.4.L.E.'!F23</f>
        <v>0</v>
      </c>
      <c r="F45" s="55">
        <f>'[1]E.4.L.E.'!G23</f>
        <v>0</v>
      </c>
      <c r="G45" s="55">
        <f>'[1]E.4.L.E.'!H23</f>
        <v>0</v>
      </c>
      <c r="H45" s="55">
        <f>'[1]E.4.L.E.'!I23</f>
        <v>0</v>
      </c>
      <c r="I45" s="55">
        <f>'[1]E.4.L.E.'!J23</f>
        <v>0</v>
      </c>
      <c r="J45" s="55">
        <f>'[1]E.4.L.E.'!K23</f>
        <v>0</v>
      </c>
    </row>
    <row r="46" spans="1:10" x14ac:dyDescent="0.3">
      <c r="A46" s="1"/>
      <c r="B46" s="66"/>
      <c r="C46" s="54">
        <v>7</v>
      </c>
      <c r="D46" s="54" t="s">
        <v>106</v>
      </c>
      <c r="E46" s="55">
        <f>'[1]E.4.L.E.'!F27</f>
        <v>0</v>
      </c>
      <c r="F46" s="55">
        <f>'[1]E.4.L.E.'!G27</f>
        <v>0</v>
      </c>
      <c r="G46" s="55">
        <f>'[1]E.4.L.E.'!H27</f>
        <v>0</v>
      </c>
      <c r="H46" s="55">
        <f>'[1]E.4.L.E.'!I27</f>
        <v>0</v>
      </c>
      <c r="I46" s="55">
        <f>'[1]E.4.L.E.'!J27</f>
        <v>0</v>
      </c>
      <c r="J46" s="55">
        <f>'[1]E.4.L.E.'!K27</f>
        <v>0</v>
      </c>
    </row>
    <row r="47" spans="1:10" x14ac:dyDescent="0.3">
      <c r="A47" s="1"/>
      <c r="B47" s="66"/>
      <c r="C47" s="54">
        <v>8</v>
      </c>
      <c r="D47" s="54" t="s">
        <v>107</v>
      </c>
      <c r="E47" s="55">
        <f>'[1]E.4.L.E.'!F32</f>
        <v>0</v>
      </c>
      <c r="F47" s="55">
        <f>'[1]E.4.L.E.'!G32</f>
        <v>0</v>
      </c>
      <c r="G47" s="55">
        <f>'[1]E.4.L.E.'!H32</f>
        <v>0</v>
      </c>
      <c r="H47" s="55">
        <f>'[1]E.4.L.E.'!I32</f>
        <v>0</v>
      </c>
      <c r="I47" s="55">
        <f>'[1]E.4.L.E.'!J32</f>
        <v>0</v>
      </c>
      <c r="J47" s="55">
        <f>'[1]E.4.L.E.'!K32</f>
        <v>0</v>
      </c>
    </row>
    <row r="48" spans="1:10" x14ac:dyDescent="0.3">
      <c r="A48" s="1"/>
      <c r="B48" s="66"/>
      <c r="C48" s="54">
        <v>9</v>
      </c>
      <c r="D48" s="54" t="s">
        <v>108</v>
      </c>
      <c r="E48" s="55">
        <f>'[1]E.4.L.E.'!F35</f>
        <v>0</v>
      </c>
      <c r="F48" s="55">
        <f>'[1]E.4.L.E.'!G35</f>
        <v>0</v>
      </c>
      <c r="G48" s="55">
        <f>'[1]E.4.L.E.'!H35</f>
        <v>0</v>
      </c>
      <c r="H48" s="55">
        <f>'[1]E.4.L.E.'!I35</f>
        <v>0</v>
      </c>
      <c r="I48" s="55">
        <f>'[1]E.4.L.E.'!J35</f>
        <v>0</v>
      </c>
      <c r="J48" s="55">
        <f>'[1]E.4.L.E.'!K35</f>
        <v>0</v>
      </c>
    </row>
    <row r="49" spans="1:10" x14ac:dyDescent="0.3">
      <c r="A49" s="1"/>
      <c r="B49" s="58"/>
      <c r="C49" s="59" t="s">
        <v>42</v>
      </c>
      <c r="D49" s="60"/>
      <c r="E49" s="61">
        <f>E9+E17+E29+E40</f>
        <v>145940430.66999999</v>
      </c>
      <c r="F49" s="62">
        <f t="shared" ref="F49:J49" si="4">F9+F17+F29+F40</f>
        <v>-13821105.340000002</v>
      </c>
      <c r="G49" s="61">
        <f t="shared" si="4"/>
        <v>132119325.32999998</v>
      </c>
      <c r="H49" s="61">
        <f t="shared" si="4"/>
        <v>131130678.34999999</v>
      </c>
      <c r="I49" s="61">
        <f t="shared" si="4"/>
        <v>122576946.81</v>
      </c>
      <c r="J49" s="61">
        <f t="shared" si="4"/>
        <v>988646.97999998927</v>
      </c>
    </row>
    <row r="50" spans="1:10" x14ac:dyDescent="0.3">
      <c r="A50" s="1"/>
      <c r="B50" s="2"/>
      <c r="C50" s="2"/>
      <c r="D50" s="2"/>
      <c r="E50" s="3"/>
      <c r="F50" s="3"/>
      <c r="G50" s="3"/>
      <c r="H50" s="3"/>
      <c r="I50" s="3"/>
      <c r="J50" s="3"/>
    </row>
  </sheetData>
  <mergeCells count="12">
    <mergeCell ref="C9:D9"/>
    <mergeCell ref="C17:D17"/>
    <mergeCell ref="C29:D29"/>
    <mergeCell ref="C40:D40"/>
    <mergeCell ref="C49:D49"/>
    <mergeCell ref="B1:J1"/>
    <mergeCell ref="B2:J2"/>
    <mergeCell ref="B3:J3"/>
    <mergeCell ref="B4:J4"/>
    <mergeCell ref="B6:D8"/>
    <mergeCell ref="E6:I6"/>
    <mergeCell ref="J6:J7"/>
  </mergeCells>
  <printOptions horizontalCentered="1"/>
  <pageMargins left="0.31496062992125984" right="0.31496062992125984" top="0.74803149606299213" bottom="0.74803149606299213" header="0.31496062992125984" footer="0.31496062992125984"/>
  <pageSetup scale="6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5610-5D45-4587-B55B-08FA195C5496}">
  <dimension ref="A1:L41"/>
  <sheetViews>
    <sheetView workbookViewId="0">
      <selection sqref="A1:L41"/>
    </sheetView>
  </sheetViews>
  <sheetFormatPr baseColWidth="10" defaultRowHeight="14.4" x14ac:dyDescent="0.3"/>
  <cols>
    <col min="1" max="1" width="2.109375" customWidth="1"/>
    <col min="2" max="4" width="2.6640625" customWidth="1"/>
    <col min="5" max="5" width="62.6640625" customWidth="1"/>
    <col min="6" max="11" width="16.6640625" customWidth="1"/>
    <col min="12" max="12" width="1.6640625" customWidth="1"/>
  </cols>
  <sheetData>
    <row r="1" spans="1:12" x14ac:dyDescent="0.3">
      <c r="A1" s="1"/>
      <c r="B1" s="44" t="s">
        <v>65</v>
      </c>
      <c r="C1" s="44"/>
      <c r="D1" s="44"/>
      <c r="E1" s="44"/>
      <c r="F1" s="44"/>
      <c r="G1" s="44"/>
      <c r="H1" s="44"/>
      <c r="I1" s="44"/>
      <c r="J1" s="44"/>
      <c r="K1" s="68"/>
    </row>
    <row r="2" spans="1:12" x14ac:dyDescent="0.3">
      <c r="A2" s="1"/>
      <c r="B2" s="44" t="s">
        <v>66</v>
      </c>
      <c r="C2" s="44"/>
      <c r="D2" s="44"/>
      <c r="E2" s="44"/>
      <c r="F2" s="44"/>
      <c r="G2" s="44"/>
      <c r="H2" s="44"/>
      <c r="I2" s="44"/>
      <c r="J2" s="44"/>
      <c r="K2" s="44"/>
    </row>
    <row r="3" spans="1:12" x14ac:dyDescent="0.3">
      <c r="A3" s="1"/>
      <c r="B3" s="44" t="s">
        <v>68</v>
      </c>
      <c r="C3" s="44"/>
      <c r="D3" s="44"/>
      <c r="E3" s="44"/>
      <c r="F3" s="44"/>
      <c r="G3" s="44"/>
      <c r="H3" s="44"/>
      <c r="I3" s="44"/>
      <c r="J3" s="44"/>
      <c r="K3" s="44"/>
    </row>
    <row r="4" spans="1:12" x14ac:dyDescent="0.3">
      <c r="A4" s="1"/>
      <c r="B4" s="44" t="s">
        <v>67</v>
      </c>
      <c r="C4" s="44"/>
      <c r="D4" s="44"/>
      <c r="E4" s="44"/>
      <c r="F4" s="44"/>
      <c r="G4" s="44"/>
      <c r="H4" s="44"/>
      <c r="I4" s="44"/>
      <c r="J4" s="44"/>
      <c r="K4" s="68"/>
    </row>
    <row r="5" spans="1:12" ht="15" thickBot="1" x14ac:dyDescent="0.35">
      <c r="A5" s="1"/>
      <c r="B5" s="45"/>
      <c r="C5" s="45" t="s">
        <v>0</v>
      </c>
      <c r="D5" s="45"/>
      <c r="E5" s="45"/>
      <c r="F5" s="45"/>
      <c r="G5" s="45"/>
      <c r="H5" s="45"/>
      <c r="I5" s="45"/>
      <c r="J5" s="45"/>
      <c r="K5" s="45"/>
      <c r="L5" s="1"/>
    </row>
    <row r="6" spans="1:12" ht="15" thickBot="1" x14ac:dyDescent="0.35">
      <c r="A6" s="1"/>
      <c r="B6" s="35" t="s">
        <v>2</v>
      </c>
      <c r="C6" s="36"/>
      <c r="D6" s="36"/>
      <c r="E6" s="36"/>
      <c r="F6" s="46" t="s">
        <v>3</v>
      </c>
      <c r="G6" s="46"/>
      <c r="H6" s="46"/>
      <c r="I6" s="46"/>
      <c r="J6" s="46"/>
      <c r="K6" s="46" t="s">
        <v>4</v>
      </c>
    </row>
    <row r="7" spans="1:12" ht="21" thickBot="1" x14ac:dyDescent="0.35">
      <c r="A7" s="1"/>
      <c r="B7" s="37"/>
      <c r="C7" s="47"/>
      <c r="D7" s="47"/>
      <c r="E7" s="47"/>
      <c r="F7" s="48" t="s">
        <v>5</v>
      </c>
      <c r="G7" s="48" t="s">
        <v>6</v>
      </c>
      <c r="H7" s="48" t="s">
        <v>7</v>
      </c>
      <c r="I7" s="48" t="s">
        <v>8</v>
      </c>
      <c r="J7" s="48" t="s">
        <v>9</v>
      </c>
      <c r="K7" s="46"/>
    </row>
    <row r="8" spans="1:12" ht="15" thickBot="1" x14ac:dyDescent="0.35">
      <c r="A8" s="1"/>
      <c r="B8" s="39"/>
      <c r="C8" s="40"/>
      <c r="D8" s="40"/>
      <c r="E8" s="40"/>
      <c r="F8" s="48">
        <v>1</v>
      </c>
      <c r="G8" s="48">
        <v>2</v>
      </c>
      <c r="H8" s="48" t="s">
        <v>10</v>
      </c>
      <c r="I8" s="48">
        <v>4</v>
      </c>
      <c r="J8" s="48">
        <v>5</v>
      </c>
      <c r="K8" s="48" t="s">
        <v>11</v>
      </c>
    </row>
    <row r="9" spans="1:12" x14ac:dyDescent="0.3">
      <c r="A9" s="1"/>
      <c r="B9" s="69">
        <v>1</v>
      </c>
      <c r="C9" s="50" t="s">
        <v>69</v>
      </c>
      <c r="D9" s="50"/>
      <c r="E9" s="70"/>
      <c r="F9" s="51">
        <f>F11+F15+F20+F22+F24+F27+F30</f>
        <v>0</v>
      </c>
      <c r="G9" s="51">
        <f t="shared" ref="G9:K9" si="0">G11+G15+G20+G22+G24+G27+G30</f>
        <v>0</v>
      </c>
      <c r="H9" s="51">
        <f t="shared" si="0"/>
        <v>0</v>
      </c>
      <c r="I9" s="51">
        <f t="shared" si="0"/>
        <v>0</v>
      </c>
      <c r="J9" s="51">
        <f t="shared" si="0"/>
        <v>0</v>
      </c>
      <c r="K9" s="51">
        <f t="shared" si="0"/>
        <v>0</v>
      </c>
    </row>
    <row r="10" spans="1:12" x14ac:dyDescent="0.3">
      <c r="A10" s="1"/>
      <c r="B10" s="69"/>
      <c r="C10" s="71"/>
      <c r="D10" s="71"/>
      <c r="E10" s="72"/>
      <c r="F10" s="55"/>
      <c r="G10" s="55"/>
      <c r="H10" s="55"/>
      <c r="I10" s="55"/>
      <c r="J10" s="55"/>
      <c r="K10" s="57"/>
    </row>
    <row r="11" spans="1:12" x14ac:dyDescent="0.3">
      <c r="A11" s="1"/>
      <c r="B11" s="49"/>
      <c r="C11" s="71">
        <v>1</v>
      </c>
      <c r="D11" s="50" t="s">
        <v>73</v>
      </c>
      <c r="E11" s="70"/>
      <c r="F11" s="51">
        <f>SUM(F12:F14)</f>
        <v>0</v>
      </c>
      <c r="G11" s="51">
        <f t="shared" ref="G11:K11" si="1">SUM(G12:G14)</f>
        <v>0</v>
      </c>
      <c r="H11" s="51">
        <f t="shared" si="1"/>
        <v>0</v>
      </c>
      <c r="I11" s="51">
        <f t="shared" si="1"/>
        <v>0</v>
      </c>
      <c r="J11" s="51">
        <f t="shared" si="1"/>
        <v>0</v>
      </c>
      <c r="K11" s="51">
        <f t="shared" si="1"/>
        <v>0</v>
      </c>
    </row>
    <row r="12" spans="1:12" x14ac:dyDescent="0.3">
      <c r="A12" s="1"/>
      <c r="B12" s="49"/>
      <c r="C12" s="71"/>
      <c r="D12" s="73">
        <v>1</v>
      </c>
      <c r="E12" s="54" t="s">
        <v>109</v>
      </c>
      <c r="F12" s="55">
        <v>0</v>
      </c>
      <c r="G12" s="55">
        <v>0</v>
      </c>
      <c r="H12" s="55">
        <v>0</v>
      </c>
      <c r="I12" s="55">
        <v>0</v>
      </c>
      <c r="J12" s="55">
        <v>0</v>
      </c>
      <c r="K12" s="57">
        <v>0</v>
      </c>
    </row>
    <row r="13" spans="1:12" ht="20.399999999999999" x14ac:dyDescent="0.3">
      <c r="A13" s="1"/>
      <c r="B13" s="49"/>
      <c r="C13" s="71"/>
      <c r="D13" s="73">
        <v>2</v>
      </c>
      <c r="E13" s="54" t="s">
        <v>110</v>
      </c>
      <c r="F13" s="55">
        <v>0</v>
      </c>
      <c r="G13" s="55">
        <v>0</v>
      </c>
      <c r="H13" s="55">
        <v>0</v>
      </c>
      <c r="I13" s="55">
        <v>0</v>
      </c>
      <c r="J13" s="55">
        <v>0</v>
      </c>
      <c r="K13" s="57">
        <v>0</v>
      </c>
    </row>
    <row r="14" spans="1:12" x14ac:dyDescent="0.3">
      <c r="A14" s="1"/>
      <c r="B14" s="49"/>
      <c r="C14" s="71"/>
      <c r="D14" s="73">
        <v>4</v>
      </c>
      <c r="E14" s="54" t="s">
        <v>111</v>
      </c>
      <c r="F14" s="55">
        <v>0</v>
      </c>
      <c r="G14" s="55">
        <v>0</v>
      </c>
      <c r="H14" s="55">
        <v>0</v>
      </c>
      <c r="I14" s="55">
        <v>0</v>
      </c>
      <c r="J14" s="55">
        <v>0</v>
      </c>
      <c r="K14" s="57">
        <v>0</v>
      </c>
    </row>
    <row r="15" spans="1:12" x14ac:dyDescent="0.3">
      <c r="A15" s="1"/>
      <c r="B15" s="49"/>
      <c r="C15" s="74">
        <v>2</v>
      </c>
      <c r="D15" s="50" t="s">
        <v>74</v>
      </c>
      <c r="E15" s="70"/>
      <c r="F15" s="51">
        <f>SUM(F16:F19)</f>
        <v>0</v>
      </c>
      <c r="G15" s="51">
        <f t="shared" ref="G15:K15" si="2">SUM(G16:G19)</f>
        <v>0</v>
      </c>
      <c r="H15" s="51">
        <f t="shared" si="2"/>
        <v>0</v>
      </c>
      <c r="I15" s="51">
        <f t="shared" si="2"/>
        <v>0</v>
      </c>
      <c r="J15" s="51">
        <f t="shared" si="2"/>
        <v>0</v>
      </c>
      <c r="K15" s="51">
        <f t="shared" si="2"/>
        <v>0</v>
      </c>
    </row>
    <row r="16" spans="1:12" ht="20.399999999999999" x14ac:dyDescent="0.3">
      <c r="A16" s="1"/>
      <c r="B16" s="49"/>
      <c r="C16" s="71"/>
      <c r="D16" s="73">
        <v>1</v>
      </c>
      <c r="E16" s="54" t="s">
        <v>112</v>
      </c>
      <c r="F16" s="55">
        <v>0</v>
      </c>
      <c r="G16" s="55">
        <v>0</v>
      </c>
      <c r="H16" s="55">
        <v>0</v>
      </c>
      <c r="I16" s="55">
        <v>0</v>
      </c>
      <c r="J16" s="55">
        <v>0</v>
      </c>
      <c r="K16" s="57">
        <v>0</v>
      </c>
    </row>
    <row r="17" spans="1:11" x14ac:dyDescent="0.3">
      <c r="A17" s="1"/>
      <c r="B17" s="49"/>
      <c r="C17" s="71"/>
      <c r="D17" s="73">
        <v>2</v>
      </c>
      <c r="E17" s="54" t="s">
        <v>113</v>
      </c>
      <c r="F17" s="55">
        <v>0</v>
      </c>
      <c r="G17" s="55">
        <v>0</v>
      </c>
      <c r="H17" s="55">
        <v>0</v>
      </c>
      <c r="I17" s="55">
        <v>0</v>
      </c>
      <c r="J17" s="55">
        <v>0</v>
      </c>
      <c r="K17" s="57">
        <v>0</v>
      </c>
    </row>
    <row r="18" spans="1:11" ht="20.399999999999999" x14ac:dyDescent="0.3">
      <c r="A18" s="1"/>
      <c r="B18" s="49"/>
      <c r="C18" s="71"/>
      <c r="D18" s="73">
        <v>3</v>
      </c>
      <c r="E18" s="54" t="s">
        <v>114</v>
      </c>
      <c r="F18" s="55">
        <v>0</v>
      </c>
      <c r="G18" s="55">
        <v>0</v>
      </c>
      <c r="H18" s="55">
        <v>0</v>
      </c>
      <c r="I18" s="55">
        <v>0</v>
      </c>
      <c r="J18" s="55">
        <v>0</v>
      </c>
      <c r="K18" s="57">
        <v>0</v>
      </c>
    </row>
    <row r="19" spans="1:11" x14ac:dyDescent="0.3">
      <c r="A19" s="1"/>
      <c r="B19" s="49"/>
      <c r="C19" s="71"/>
      <c r="D19" s="73">
        <v>4</v>
      </c>
      <c r="E19" s="54" t="s">
        <v>115</v>
      </c>
      <c r="F19" s="55">
        <v>0</v>
      </c>
      <c r="G19" s="55">
        <v>0</v>
      </c>
      <c r="H19" s="55">
        <v>0</v>
      </c>
      <c r="I19" s="55">
        <v>0</v>
      </c>
      <c r="J19" s="55">
        <v>0</v>
      </c>
      <c r="K19" s="57">
        <v>0</v>
      </c>
    </row>
    <row r="20" spans="1:11" x14ac:dyDescent="0.3">
      <c r="A20" s="1"/>
      <c r="B20" s="53"/>
      <c r="C20" s="74">
        <v>3</v>
      </c>
      <c r="D20" s="50" t="s">
        <v>75</v>
      </c>
      <c r="E20" s="70"/>
      <c r="F20" s="51">
        <f>SUM(F21)</f>
        <v>0</v>
      </c>
      <c r="G20" s="51">
        <f t="shared" ref="G20:K20" si="3">SUM(G21)</f>
        <v>0</v>
      </c>
      <c r="H20" s="51">
        <f t="shared" si="3"/>
        <v>0</v>
      </c>
      <c r="I20" s="51">
        <f t="shared" si="3"/>
        <v>0</v>
      </c>
      <c r="J20" s="51">
        <f t="shared" si="3"/>
        <v>0</v>
      </c>
      <c r="K20" s="51">
        <f t="shared" si="3"/>
        <v>0</v>
      </c>
    </row>
    <row r="21" spans="1:11" x14ac:dyDescent="0.3">
      <c r="A21" s="1"/>
      <c r="B21" s="53"/>
      <c r="C21" s="54"/>
      <c r="D21" s="54">
        <v>1</v>
      </c>
      <c r="E21" s="54" t="s">
        <v>116</v>
      </c>
      <c r="F21" s="55">
        <v>0</v>
      </c>
      <c r="G21" s="55">
        <v>0</v>
      </c>
      <c r="H21" s="55">
        <v>0</v>
      </c>
      <c r="I21" s="55">
        <v>0</v>
      </c>
      <c r="J21" s="55">
        <v>0</v>
      </c>
      <c r="K21" s="55">
        <v>0</v>
      </c>
    </row>
    <row r="22" spans="1:11" x14ac:dyDescent="0.3">
      <c r="A22" s="1"/>
      <c r="B22" s="53"/>
      <c r="C22" s="74">
        <v>4</v>
      </c>
      <c r="D22" s="50" t="s">
        <v>76</v>
      </c>
      <c r="E22" s="70"/>
      <c r="F22" s="51">
        <f>SUM(F23)</f>
        <v>0</v>
      </c>
      <c r="G22" s="51">
        <f t="shared" ref="G22:K22" si="4">SUM(G23)</f>
        <v>0</v>
      </c>
      <c r="H22" s="51">
        <f t="shared" si="4"/>
        <v>0</v>
      </c>
      <c r="I22" s="51">
        <f t="shared" si="4"/>
        <v>0</v>
      </c>
      <c r="J22" s="51">
        <f t="shared" si="4"/>
        <v>0</v>
      </c>
      <c r="K22" s="51">
        <f t="shared" si="4"/>
        <v>0</v>
      </c>
    </row>
    <row r="23" spans="1:11" ht="20.399999999999999" x14ac:dyDescent="0.3">
      <c r="A23" s="1"/>
      <c r="B23" s="53"/>
      <c r="C23" s="54"/>
      <c r="D23" s="54">
        <v>1</v>
      </c>
      <c r="E23" s="54" t="s">
        <v>117</v>
      </c>
      <c r="F23" s="55">
        <v>0</v>
      </c>
      <c r="G23" s="55">
        <v>0</v>
      </c>
      <c r="H23" s="55">
        <v>0</v>
      </c>
      <c r="I23" s="55">
        <v>0</v>
      </c>
      <c r="J23" s="55">
        <v>0</v>
      </c>
      <c r="K23" s="57">
        <v>0</v>
      </c>
    </row>
    <row r="24" spans="1:11" x14ac:dyDescent="0.3">
      <c r="A24" s="1"/>
      <c r="B24" s="53"/>
      <c r="C24" s="74">
        <v>5</v>
      </c>
      <c r="D24" s="50" t="s">
        <v>77</v>
      </c>
      <c r="E24" s="70"/>
      <c r="F24" s="51">
        <f>SUM(F25:F26)</f>
        <v>0</v>
      </c>
      <c r="G24" s="51">
        <f t="shared" ref="G24:K24" si="5">SUM(G25:G26)</f>
        <v>0</v>
      </c>
      <c r="H24" s="51">
        <f t="shared" si="5"/>
        <v>0</v>
      </c>
      <c r="I24" s="51">
        <f t="shared" si="5"/>
        <v>0</v>
      </c>
      <c r="J24" s="51">
        <f t="shared" si="5"/>
        <v>0</v>
      </c>
      <c r="K24" s="51">
        <f t="shared" si="5"/>
        <v>0</v>
      </c>
    </row>
    <row r="25" spans="1:11" x14ac:dyDescent="0.3">
      <c r="A25" s="1"/>
      <c r="B25" s="53"/>
      <c r="C25" s="54"/>
      <c r="D25" s="54">
        <v>1</v>
      </c>
      <c r="E25" s="54" t="s">
        <v>118</v>
      </c>
      <c r="F25" s="55">
        <v>0</v>
      </c>
      <c r="G25" s="55">
        <v>0</v>
      </c>
      <c r="H25" s="55">
        <v>0</v>
      </c>
      <c r="I25" s="55">
        <v>0</v>
      </c>
      <c r="J25" s="55">
        <v>0</v>
      </c>
      <c r="K25" s="57">
        <v>0</v>
      </c>
    </row>
    <row r="26" spans="1:11" x14ac:dyDescent="0.3">
      <c r="A26" s="1"/>
      <c r="B26" s="53"/>
      <c r="C26" s="54"/>
      <c r="D26" s="54">
        <v>2</v>
      </c>
      <c r="E26" s="54" t="s">
        <v>119</v>
      </c>
      <c r="F26" s="55">
        <v>0</v>
      </c>
      <c r="G26" s="55">
        <v>0</v>
      </c>
      <c r="H26" s="55">
        <v>0</v>
      </c>
      <c r="I26" s="55">
        <v>0</v>
      </c>
      <c r="J26" s="55">
        <v>0</v>
      </c>
      <c r="K26" s="57">
        <v>0</v>
      </c>
    </row>
    <row r="27" spans="1:11" x14ac:dyDescent="0.3">
      <c r="A27" s="1"/>
      <c r="B27" s="53"/>
      <c r="C27" s="74">
        <v>6</v>
      </c>
      <c r="D27" s="50" t="s">
        <v>78</v>
      </c>
      <c r="E27" s="70"/>
      <c r="F27" s="51">
        <f>SUM(F28:F29)</f>
        <v>0</v>
      </c>
      <c r="G27" s="51">
        <f t="shared" ref="G27:K27" si="6">SUM(G28:G29)</f>
        <v>0</v>
      </c>
      <c r="H27" s="51">
        <f t="shared" si="6"/>
        <v>0</v>
      </c>
      <c r="I27" s="51">
        <f t="shared" si="6"/>
        <v>0</v>
      </c>
      <c r="J27" s="51">
        <f t="shared" si="6"/>
        <v>0</v>
      </c>
      <c r="K27" s="51">
        <f t="shared" si="6"/>
        <v>0</v>
      </c>
    </row>
    <row r="28" spans="1:11" x14ac:dyDescent="0.3">
      <c r="A28" s="1"/>
      <c r="B28" s="53"/>
      <c r="C28" s="54"/>
      <c r="D28" s="54">
        <v>1</v>
      </c>
      <c r="E28" s="54" t="s">
        <v>120</v>
      </c>
      <c r="F28" s="55">
        <v>0</v>
      </c>
      <c r="G28" s="55">
        <v>0</v>
      </c>
      <c r="H28" s="55">
        <v>0</v>
      </c>
      <c r="I28" s="55">
        <v>0</v>
      </c>
      <c r="J28" s="55">
        <v>0</v>
      </c>
      <c r="K28" s="57">
        <v>0</v>
      </c>
    </row>
    <row r="29" spans="1:11" x14ac:dyDescent="0.3">
      <c r="A29" s="1"/>
      <c r="B29" s="53"/>
      <c r="C29" s="54"/>
      <c r="D29" s="54">
        <v>2</v>
      </c>
      <c r="E29" s="54" t="s">
        <v>121</v>
      </c>
      <c r="F29" s="55">
        <v>0</v>
      </c>
      <c r="G29" s="55">
        <v>0</v>
      </c>
      <c r="H29" s="55">
        <v>0</v>
      </c>
      <c r="I29" s="55">
        <v>0</v>
      </c>
      <c r="J29" s="55">
        <v>0</v>
      </c>
      <c r="K29" s="57">
        <v>0</v>
      </c>
    </row>
    <row r="30" spans="1:11" x14ac:dyDescent="0.3">
      <c r="A30" s="1"/>
      <c r="B30" s="53"/>
      <c r="C30" s="74">
        <v>7</v>
      </c>
      <c r="D30" s="50" t="s">
        <v>79</v>
      </c>
      <c r="E30" s="70"/>
      <c r="F30" s="51">
        <f>SUM(F31)</f>
        <v>0</v>
      </c>
      <c r="G30" s="51">
        <f t="shared" ref="G30:K30" si="7">SUM(G31)</f>
        <v>0</v>
      </c>
      <c r="H30" s="51">
        <f t="shared" si="7"/>
        <v>0</v>
      </c>
      <c r="I30" s="51">
        <f t="shared" si="7"/>
        <v>0</v>
      </c>
      <c r="J30" s="51">
        <f t="shared" si="7"/>
        <v>0</v>
      </c>
      <c r="K30" s="51">
        <f t="shared" si="7"/>
        <v>0</v>
      </c>
    </row>
    <row r="31" spans="1:11" x14ac:dyDescent="0.3">
      <c r="A31" s="1"/>
      <c r="B31" s="53"/>
      <c r="C31" s="54"/>
      <c r="D31" s="54">
        <v>1</v>
      </c>
      <c r="E31" s="54" t="s">
        <v>122</v>
      </c>
      <c r="F31" s="55">
        <v>0</v>
      </c>
      <c r="G31" s="55">
        <v>0</v>
      </c>
      <c r="H31" s="55">
        <v>0</v>
      </c>
      <c r="I31" s="55">
        <v>0</v>
      </c>
      <c r="J31" s="55">
        <v>0</v>
      </c>
      <c r="K31" s="55">
        <v>0</v>
      </c>
    </row>
    <row r="32" spans="1:11" x14ac:dyDescent="0.3">
      <c r="A32" s="1"/>
      <c r="B32" s="53"/>
      <c r="C32" s="74"/>
      <c r="D32" s="50"/>
      <c r="E32" s="70"/>
      <c r="F32" s="55"/>
      <c r="G32" s="55"/>
      <c r="H32" s="55"/>
      <c r="I32" s="55"/>
      <c r="J32" s="55"/>
      <c r="K32" s="57"/>
    </row>
    <row r="33" spans="1:11" x14ac:dyDescent="0.3">
      <c r="A33" s="1"/>
      <c r="B33" s="53"/>
      <c r="C33" s="54"/>
      <c r="D33" s="54"/>
      <c r="E33" s="54"/>
      <c r="F33" s="55"/>
      <c r="G33" s="55"/>
      <c r="H33" s="55"/>
      <c r="I33" s="55"/>
      <c r="J33" s="55"/>
      <c r="K33" s="57"/>
    </row>
    <row r="34" spans="1:11" x14ac:dyDescent="0.3">
      <c r="A34" s="1"/>
      <c r="B34" s="53"/>
      <c r="C34" s="54"/>
      <c r="D34" s="54"/>
      <c r="E34" s="54"/>
      <c r="F34" s="55"/>
      <c r="G34" s="55"/>
      <c r="H34" s="55"/>
      <c r="I34" s="55"/>
      <c r="J34" s="55"/>
      <c r="K34" s="57"/>
    </row>
    <row r="35" spans="1:11" x14ac:dyDescent="0.3">
      <c r="A35" s="1"/>
      <c r="B35" s="53"/>
      <c r="C35" s="54"/>
      <c r="D35" s="54"/>
      <c r="E35" s="54"/>
      <c r="F35" s="55"/>
      <c r="G35" s="55"/>
      <c r="H35" s="55"/>
      <c r="I35" s="55"/>
      <c r="J35" s="55"/>
      <c r="K35" s="57"/>
    </row>
    <row r="36" spans="1:11" x14ac:dyDescent="0.3">
      <c r="A36" s="1"/>
      <c r="B36" s="53"/>
      <c r="C36" s="54"/>
      <c r="D36" s="54"/>
      <c r="E36" s="54"/>
      <c r="F36" s="55"/>
      <c r="G36" s="55"/>
      <c r="H36" s="55"/>
      <c r="I36" s="55"/>
      <c r="J36" s="55"/>
      <c r="K36" s="57"/>
    </row>
    <row r="37" spans="1:11" x14ac:dyDescent="0.3">
      <c r="A37" s="1"/>
      <c r="B37" s="53"/>
      <c r="C37" s="54"/>
      <c r="D37" s="54"/>
      <c r="E37" s="54"/>
      <c r="F37" s="55"/>
      <c r="G37" s="55"/>
      <c r="H37" s="55"/>
      <c r="I37" s="55"/>
      <c r="J37" s="55"/>
      <c r="K37" s="57"/>
    </row>
    <row r="38" spans="1:11" x14ac:dyDescent="0.3">
      <c r="A38" s="1"/>
      <c r="B38" s="53"/>
      <c r="C38" s="54"/>
      <c r="D38" s="54"/>
      <c r="E38" s="54"/>
      <c r="F38" s="55"/>
      <c r="G38" s="55"/>
      <c r="H38" s="55"/>
      <c r="I38" s="55"/>
      <c r="J38" s="55"/>
      <c r="K38" s="57"/>
    </row>
    <row r="39" spans="1:11" x14ac:dyDescent="0.3">
      <c r="A39" s="1"/>
      <c r="B39" s="53"/>
      <c r="C39" s="54"/>
      <c r="D39" s="54"/>
      <c r="E39" s="54"/>
      <c r="F39" s="55"/>
      <c r="G39" s="55"/>
      <c r="H39" s="55"/>
      <c r="I39" s="55"/>
      <c r="J39" s="55"/>
      <c r="K39" s="57"/>
    </row>
    <row r="40" spans="1:11" x14ac:dyDescent="0.3">
      <c r="A40" s="1"/>
      <c r="B40" s="58"/>
      <c r="C40" s="59" t="s">
        <v>123</v>
      </c>
      <c r="D40" s="59"/>
      <c r="E40" s="60"/>
      <c r="F40" s="61">
        <f>F9</f>
        <v>0</v>
      </c>
      <c r="G40" s="61">
        <f t="shared" ref="G40:K40" si="8">G9</f>
        <v>0</v>
      </c>
      <c r="H40" s="61">
        <f t="shared" si="8"/>
        <v>0</v>
      </c>
      <c r="I40" s="61">
        <f t="shared" si="8"/>
        <v>0</v>
      </c>
      <c r="J40" s="61">
        <f t="shared" si="8"/>
        <v>0</v>
      </c>
      <c r="K40" s="61">
        <f t="shared" si="8"/>
        <v>0</v>
      </c>
    </row>
    <row r="41" spans="1:11" x14ac:dyDescent="0.3">
      <c r="A41" s="1"/>
      <c r="B41" s="2"/>
      <c r="C41" s="2"/>
      <c r="D41" s="2"/>
      <c r="E41" s="2"/>
      <c r="F41" s="3"/>
      <c r="G41" s="3"/>
      <c r="H41" s="3"/>
      <c r="I41" s="3"/>
      <c r="J41" s="3"/>
      <c r="K41" s="3"/>
    </row>
  </sheetData>
  <mergeCells count="17">
    <mergeCell ref="D27:E27"/>
    <mergeCell ref="D30:E30"/>
    <mergeCell ref="D32:E32"/>
    <mergeCell ref="C40:E40"/>
    <mergeCell ref="C9:E9"/>
    <mergeCell ref="D11:E11"/>
    <mergeCell ref="D15:E15"/>
    <mergeCell ref="D20:E20"/>
    <mergeCell ref="D22:E22"/>
    <mergeCell ref="D24:E24"/>
    <mergeCell ref="B1:K1"/>
    <mergeCell ref="B2:K2"/>
    <mergeCell ref="B3:K3"/>
    <mergeCell ref="B4:K4"/>
    <mergeCell ref="B6:E8"/>
    <mergeCell ref="F6:J6"/>
    <mergeCell ref="K6:K7"/>
  </mergeCells>
  <printOptions horizontalCentered="1"/>
  <pageMargins left="0.31496062992125984" right="0.31496062992125984" top="0.74803149606299213" bottom="0.74803149606299213" header="0.31496062992125984" footer="0.31496062992125984"/>
  <pageSetup scale="7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86D8-7038-41A9-9A81-B36914AB9006}">
  <dimension ref="A1:L52"/>
  <sheetViews>
    <sheetView workbookViewId="0">
      <selection sqref="A1:L52"/>
    </sheetView>
  </sheetViews>
  <sheetFormatPr baseColWidth="10" defaultRowHeight="14.4" x14ac:dyDescent="0.3"/>
  <cols>
    <col min="1" max="1" width="2.109375" customWidth="1"/>
    <col min="2" max="4" width="2.6640625" customWidth="1"/>
    <col min="5" max="5" width="71" customWidth="1"/>
    <col min="6" max="11" width="16.6640625" customWidth="1"/>
    <col min="12" max="12" width="1.6640625" customWidth="1"/>
  </cols>
  <sheetData>
    <row r="1" spans="1:12" x14ac:dyDescent="0.3">
      <c r="A1" s="1"/>
      <c r="B1" s="44" t="s">
        <v>65</v>
      </c>
      <c r="C1" s="44"/>
      <c r="D1" s="44"/>
      <c r="E1" s="44"/>
      <c r="F1" s="44"/>
      <c r="G1" s="44"/>
      <c r="H1" s="44"/>
      <c r="I1" s="44"/>
      <c r="J1" s="44"/>
      <c r="K1" s="68"/>
    </row>
    <row r="2" spans="1:12" x14ac:dyDescent="0.3">
      <c r="A2" s="1"/>
      <c r="B2" s="44" t="s">
        <v>66</v>
      </c>
      <c r="C2" s="44"/>
      <c r="D2" s="44"/>
      <c r="E2" s="44"/>
      <c r="F2" s="44"/>
      <c r="G2" s="44"/>
      <c r="H2" s="44"/>
      <c r="I2" s="44"/>
      <c r="J2" s="44"/>
      <c r="K2" s="44"/>
    </row>
    <row r="3" spans="1:12" x14ac:dyDescent="0.3">
      <c r="A3" s="1"/>
      <c r="B3" s="44" t="s">
        <v>68</v>
      </c>
      <c r="C3" s="44"/>
      <c r="D3" s="44"/>
      <c r="E3" s="44"/>
      <c r="F3" s="44"/>
      <c r="G3" s="44"/>
      <c r="H3" s="44"/>
      <c r="I3" s="44"/>
      <c r="J3" s="44"/>
      <c r="K3" s="44"/>
    </row>
    <row r="4" spans="1:12" x14ac:dyDescent="0.3">
      <c r="A4" s="1"/>
      <c r="B4" s="44" t="s">
        <v>67</v>
      </c>
      <c r="C4" s="44"/>
      <c r="D4" s="44"/>
      <c r="E4" s="44"/>
      <c r="F4" s="44"/>
      <c r="G4" s="44"/>
      <c r="H4" s="44"/>
      <c r="I4" s="44"/>
      <c r="J4" s="44"/>
      <c r="K4" s="68"/>
    </row>
    <row r="5" spans="1:12" ht="15" thickBot="1" x14ac:dyDescent="0.35">
      <c r="A5" s="1"/>
      <c r="B5" s="45"/>
      <c r="C5" s="45" t="s">
        <v>0</v>
      </c>
      <c r="D5" s="45"/>
      <c r="E5" s="45"/>
      <c r="F5" s="45"/>
      <c r="G5" s="45"/>
      <c r="H5" s="45"/>
      <c r="I5" s="45"/>
      <c r="J5" s="45"/>
      <c r="K5" s="45"/>
      <c r="L5" s="1"/>
    </row>
    <row r="6" spans="1:12" ht="15" thickBot="1" x14ac:dyDescent="0.35">
      <c r="A6" s="1"/>
      <c r="B6" s="35" t="s">
        <v>2</v>
      </c>
      <c r="C6" s="36"/>
      <c r="D6" s="36"/>
      <c r="E6" s="36"/>
      <c r="F6" s="46" t="s">
        <v>3</v>
      </c>
      <c r="G6" s="46"/>
      <c r="H6" s="46"/>
      <c r="I6" s="46"/>
      <c r="J6" s="46"/>
      <c r="K6" s="46" t="s">
        <v>4</v>
      </c>
    </row>
    <row r="7" spans="1:12" ht="21" thickBot="1" x14ac:dyDescent="0.35">
      <c r="A7" s="1"/>
      <c r="B7" s="37"/>
      <c r="C7" s="47"/>
      <c r="D7" s="47"/>
      <c r="E7" s="47"/>
      <c r="F7" s="48" t="s">
        <v>5</v>
      </c>
      <c r="G7" s="48" t="s">
        <v>6</v>
      </c>
      <c r="H7" s="48" t="s">
        <v>7</v>
      </c>
      <c r="I7" s="48" t="s">
        <v>8</v>
      </c>
      <c r="J7" s="48" t="s">
        <v>9</v>
      </c>
      <c r="K7" s="46"/>
    </row>
    <row r="8" spans="1:12" ht="15" thickBot="1" x14ac:dyDescent="0.35">
      <c r="A8" s="1"/>
      <c r="B8" s="39"/>
      <c r="C8" s="40"/>
      <c r="D8" s="40"/>
      <c r="E8" s="40"/>
      <c r="F8" s="48">
        <v>1</v>
      </c>
      <c r="G8" s="48">
        <v>2</v>
      </c>
      <c r="H8" s="48" t="s">
        <v>10</v>
      </c>
      <c r="I8" s="48">
        <v>4</v>
      </c>
      <c r="J8" s="48">
        <v>5</v>
      </c>
      <c r="K8" s="48" t="s">
        <v>11</v>
      </c>
    </row>
    <row r="9" spans="1:12" x14ac:dyDescent="0.3">
      <c r="A9" s="1"/>
      <c r="B9" s="69">
        <v>2</v>
      </c>
      <c r="C9" s="50" t="s">
        <v>70</v>
      </c>
      <c r="D9" s="50"/>
      <c r="E9" s="70"/>
      <c r="F9" s="51">
        <f>F11+F14+F21+F27+F31+F34+F38+F41+F44+F47+F19</f>
        <v>145940430.66999999</v>
      </c>
      <c r="G9" s="56">
        <f t="shared" ref="G9:K9" si="0">G11+G14+G21+G27+G31+G34+G38+G41+G44+G47+G19</f>
        <v>-13821105.340000002</v>
      </c>
      <c r="H9" s="51">
        <f t="shared" si="0"/>
        <v>132119325.32999998</v>
      </c>
      <c r="I9" s="51">
        <f t="shared" si="0"/>
        <v>131130678.34999999</v>
      </c>
      <c r="J9" s="51">
        <f t="shared" si="0"/>
        <v>122576946.81</v>
      </c>
      <c r="K9" s="51">
        <f t="shared" si="0"/>
        <v>988646.97999998927</v>
      </c>
    </row>
    <row r="10" spans="1:12" x14ac:dyDescent="0.3">
      <c r="A10" s="1"/>
      <c r="B10" s="49"/>
      <c r="C10" s="71"/>
      <c r="D10" s="71"/>
      <c r="E10" s="71"/>
      <c r="F10" s="51"/>
      <c r="G10" s="51"/>
      <c r="H10" s="51"/>
      <c r="I10" s="51"/>
      <c r="J10" s="51"/>
      <c r="K10" s="52"/>
    </row>
    <row r="11" spans="1:12" x14ac:dyDescent="0.3">
      <c r="A11" s="1"/>
      <c r="B11" s="53"/>
      <c r="C11" s="74">
        <v>1</v>
      </c>
      <c r="D11" s="50" t="s">
        <v>80</v>
      </c>
      <c r="E11" s="70"/>
      <c r="F11" s="51">
        <f>SUM(F12:F13)</f>
        <v>0</v>
      </c>
      <c r="G11" s="51">
        <f t="shared" ref="G11:K11" si="1">SUM(G12:G13)</f>
        <v>0</v>
      </c>
      <c r="H11" s="51">
        <f t="shared" si="1"/>
        <v>0</v>
      </c>
      <c r="I11" s="51">
        <f t="shared" si="1"/>
        <v>0</v>
      </c>
      <c r="J11" s="51">
        <f t="shared" si="1"/>
        <v>0</v>
      </c>
      <c r="K11" s="51">
        <f t="shared" si="1"/>
        <v>0</v>
      </c>
    </row>
    <row r="12" spans="1:12" x14ac:dyDescent="0.3">
      <c r="A12" s="1"/>
      <c r="B12" s="53"/>
      <c r="C12" s="54"/>
      <c r="D12" s="54">
        <v>1</v>
      </c>
      <c r="E12" s="54" t="s">
        <v>124</v>
      </c>
      <c r="F12" s="55">
        <v>0</v>
      </c>
      <c r="G12" s="55">
        <v>0</v>
      </c>
      <c r="H12" s="55">
        <v>0</v>
      </c>
      <c r="I12" s="55">
        <v>0</v>
      </c>
      <c r="J12" s="55">
        <v>0</v>
      </c>
      <c r="K12" s="57">
        <v>0</v>
      </c>
    </row>
    <row r="13" spans="1:12" ht="20.399999999999999" x14ac:dyDescent="0.3">
      <c r="A13" s="1"/>
      <c r="B13" s="53"/>
      <c r="C13" s="54"/>
      <c r="D13" s="54">
        <v>3</v>
      </c>
      <c r="E13" s="54" t="s">
        <v>125</v>
      </c>
      <c r="F13" s="55">
        <v>0</v>
      </c>
      <c r="G13" s="55">
        <v>0</v>
      </c>
      <c r="H13" s="55">
        <v>0</v>
      </c>
      <c r="I13" s="55">
        <v>0</v>
      </c>
      <c r="J13" s="55">
        <v>0</v>
      </c>
      <c r="K13" s="57">
        <v>0</v>
      </c>
    </row>
    <row r="14" spans="1:12" x14ac:dyDescent="0.3">
      <c r="A14" s="1"/>
      <c r="B14" s="53"/>
      <c r="C14" s="74">
        <v>2</v>
      </c>
      <c r="D14" s="50" t="s">
        <v>81</v>
      </c>
      <c r="E14" s="70"/>
      <c r="F14" s="51">
        <f>SUM(F15:F18)</f>
        <v>0</v>
      </c>
      <c r="G14" s="51">
        <f t="shared" ref="G14:K14" si="2">SUM(G15:G18)</f>
        <v>0</v>
      </c>
      <c r="H14" s="51">
        <f t="shared" si="2"/>
        <v>0</v>
      </c>
      <c r="I14" s="51">
        <f t="shared" si="2"/>
        <v>0</v>
      </c>
      <c r="J14" s="51">
        <f t="shared" si="2"/>
        <v>0</v>
      </c>
      <c r="K14" s="51">
        <f t="shared" si="2"/>
        <v>0</v>
      </c>
    </row>
    <row r="15" spans="1:12" x14ac:dyDescent="0.3">
      <c r="A15" s="1"/>
      <c r="B15" s="53"/>
      <c r="C15" s="54"/>
      <c r="D15" s="54">
        <v>1</v>
      </c>
      <c r="E15" s="54" t="s">
        <v>126</v>
      </c>
      <c r="F15" s="55">
        <v>0</v>
      </c>
      <c r="G15" s="55">
        <v>0</v>
      </c>
      <c r="H15" s="55">
        <v>0</v>
      </c>
      <c r="I15" s="55">
        <v>0</v>
      </c>
      <c r="J15" s="55">
        <v>0</v>
      </c>
      <c r="K15" s="57">
        <v>0</v>
      </c>
    </row>
    <row r="16" spans="1:12" x14ac:dyDescent="0.3">
      <c r="A16" s="1"/>
      <c r="B16" s="53"/>
      <c r="C16" s="54"/>
      <c r="D16" s="54">
        <v>2</v>
      </c>
      <c r="E16" s="54" t="s">
        <v>127</v>
      </c>
      <c r="F16" s="55">
        <v>0</v>
      </c>
      <c r="G16" s="55">
        <v>0</v>
      </c>
      <c r="H16" s="55">
        <v>0</v>
      </c>
      <c r="I16" s="55">
        <v>0</v>
      </c>
      <c r="J16" s="55">
        <v>0</v>
      </c>
      <c r="K16" s="57">
        <v>0</v>
      </c>
    </row>
    <row r="17" spans="1:11" x14ac:dyDescent="0.3">
      <c r="A17" s="1"/>
      <c r="B17" s="53"/>
      <c r="C17" s="54"/>
      <c r="D17" s="54">
        <v>3</v>
      </c>
      <c r="E17" s="54" t="s">
        <v>128</v>
      </c>
      <c r="F17" s="55">
        <v>0</v>
      </c>
      <c r="G17" s="55">
        <v>0</v>
      </c>
      <c r="H17" s="55">
        <v>0</v>
      </c>
      <c r="I17" s="55">
        <v>0</v>
      </c>
      <c r="J17" s="55">
        <v>0</v>
      </c>
      <c r="K17" s="57">
        <v>0</v>
      </c>
    </row>
    <row r="18" spans="1:11" x14ac:dyDescent="0.3">
      <c r="A18" s="1"/>
      <c r="B18" s="53"/>
      <c r="C18" s="54"/>
      <c r="D18" s="54">
        <v>4</v>
      </c>
      <c r="E18" s="54" t="s">
        <v>129</v>
      </c>
      <c r="F18" s="55">
        <v>0</v>
      </c>
      <c r="G18" s="55">
        <v>0</v>
      </c>
      <c r="H18" s="55">
        <v>0</v>
      </c>
      <c r="I18" s="55">
        <v>0</v>
      </c>
      <c r="J18" s="55">
        <v>0</v>
      </c>
      <c r="K18" s="57">
        <v>0</v>
      </c>
    </row>
    <row r="19" spans="1:11" x14ac:dyDescent="0.3">
      <c r="A19" s="1"/>
      <c r="B19" s="53"/>
      <c r="C19" s="74">
        <v>3</v>
      </c>
      <c r="D19" s="50" t="s">
        <v>82</v>
      </c>
      <c r="E19" s="70"/>
      <c r="F19" s="51">
        <f>SUM(F20)</f>
        <v>0</v>
      </c>
      <c r="G19" s="51">
        <f t="shared" ref="G19:K19" si="3">SUM(G20)</f>
        <v>0</v>
      </c>
      <c r="H19" s="51">
        <f t="shared" si="3"/>
        <v>0</v>
      </c>
      <c r="I19" s="51">
        <f t="shared" si="3"/>
        <v>0</v>
      </c>
      <c r="J19" s="51">
        <f t="shared" si="3"/>
        <v>0</v>
      </c>
      <c r="K19" s="51">
        <f t="shared" si="3"/>
        <v>0</v>
      </c>
    </row>
    <row r="20" spans="1:11" x14ac:dyDescent="0.3">
      <c r="A20" s="1"/>
      <c r="B20" s="53"/>
      <c r="C20" s="54"/>
      <c r="D20" s="54">
        <v>1</v>
      </c>
      <c r="E20" s="54" t="s">
        <v>130</v>
      </c>
      <c r="F20" s="55">
        <v>0</v>
      </c>
      <c r="G20" s="55">
        <v>0</v>
      </c>
      <c r="H20" s="55">
        <v>0</v>
      </c>
      <c r="I20" s="55">
        <v>0</v>
      </c>
      <c r="J20" s="55">
        <v>0</v>
      </c>
      <c r="K20" s="57">
        <v>0</v>
      </c>
    </row>
    <row r="21" spans="1:11" x14ac:dyDescent="0.3">
      <c r="A21" s="1"/>
      <c r="B21" s="53"/>
      <c r="C21" s="74">
        <v>4</v>
      </c>
      <c r="D21" s="50" t="s">
        <v>83</v>
      </c>
      <c r="E21" s="70"/>
      <c r="F21" s="51">
        <f>SUM(F22:F26)</f>
        <v>0</v>
      </c>
      <c r="G21" s="51">
        <f t="shared" ref="G21:K21" si="4">SUM(G22:G26)</f>
        <v>0</v>
      </c>
      <c r="H21" s="51">
        <f t="shared" si="4"/>
        <v>0</v>
      </c>
      <c r="I21" s="51">
        <f t="shared" si="4"/>
        <v>0</v>
      </c>
      <c r="J21" s="51">
        <f t="shared" si="4"/>
        <v>0</v>
      </c>
      <c r="K21" s="51">
        <f t="shared" si="4"/>
        <v>0</v>
      </c>
    </row>
    <row r="22" spans="1:11" x14ac:dyDescent="0.3">
      <c r="A22" s="1"/>
      <c r="B22" s="53"/>
      <c r="C22" s="54"/>
      <c r="D22" s="54">
        <v>1</v>
      </c>
      <c r="E22" s="54" t="s">
        <v>131</v>
      </c>
      <c r="F22" s="55">
        <v>0</v>
      </c>
      <c r="G22" s="55">
        <v>0</v>
      </c>
      <c r="H22" s="55">
        <v>0</v>
      </c>
      <c r="I22" s="55">
        <v>0</v>
      </c>
      <c r="J22" s="55">
        <v>0</v>
      </c>
      <c r="K22" s="57">
        <v>0</v>
      </c>
    </row>
    <row r="23" spans="1:11" x14ac:dyDescent="0.3">
      <c r="A23" s="1"/>
      <c r="B23" s="53"/>
      <c r="C23" s="54"/>
      <c r="D23" s="54">
        <v>2</v>
      </c>
      <c r="E23" s="54" t="s">
        <v>132</v>
      </c>
      <c r="F23" s="55">
        <v>0</v>
      </c>
      <c r="G23" s="55">
        <v>0</v>
      </c>
      <c r="H23" s="55">
        <v>0</v>
      </c>
      <c r="I23" s="55">
        <v>0</v>
      </c>
      <c r="J23" s="55">
        <v>0</v>
      </c>
      <c r="K23" s="57">
        <v>0</v>
      </c>
    </row>
    <row r="24" spans="1:11" x14ac:dyDescent="0.3">
      <c r="A24" s="1"/>
      <c r="B24" s="53"/>
      <c r="C24" s="54"/>
      <c r="D24" s="54">
        <v>3</v>
      </c>
      <c r="E24" s="54" t="s">
        <v>133</v>
      </c>
      <c r="F24" s="55">
        <v>0</v>
      </c>
      <c r="G24" s="55">
        <v>0</v>
      </c>
      <c r="H24" s="55">
        <v>0</v>
      </c>
      <c r="I24" s="55">
        <v>0</v>
      </c>
      <c r="J24" s="55">
        <v>0</v>
      </c>
      <c r="K24" s="57">
        <v>0</v>
      </c>
    </row>
    <row r="25" spans="1:11" x14ac:dyDescent="0.3">
      <c r="A25" s="1"/>
      <c r="B25" s="53"/>
      <c r="C25" s="54"/>
      <c r="D25" s="54">
        <v>4</v>
      </c>
      <c r="E25" s="54" t="s">
        <v>134</v>
      </c>
      <c r="F25" s="55">
        <v>0</v>
      </c>
      <c r="G25" s="55">
        <v>0</v>
      </c>
      <c r="H25" s="55">
        <v>0</v>
      </c>
      <c r="I25" s="55">
        <v>0</v>
      </c>
      <c r="J25" s="55">
        <v>0</v>
      </c>
      <c r="K25" s="57">
        <v>0</v>
      </c>
    </row>
    <row r="26" spans="1:11" x14ac:dyDescent="0.3">
      <c r="A26" s="1"/>
      <c r="B26" s="53"/>
      <c r="C26" s="54"/>
      <c r="D26" s="54">
        <v>5</v>
      </c>
      <c r="E26" s="54" t="s">
        <v>135</v>
      </c>
      <c r="F26" s="55">
        <v>0</v>
      </c>
      <c r="G26" s="55">
        <v>0</v>
      </c>
      <c r="H26" s="55">
        <v>0</v>
      </c>
      <c r="I26" s="55">
        <v>0</v>
      </c>
      <c r="J26" s="55">
        <v>0</v>
      </c>
      <c r="K26" s="57">
        <v>0</v>
      </c>
    </row>
    <row r="27" spans="1:11" x14ac:dyDescent="0.3">
      <c r="A27" s="1"/>
      <c r="B27" s="53"/>
      <c r="C27" s="74">
        <v>5</v>
      </c>
      <c r="D27" s="50" t="s">
        <v>84</v>
      </c>
      <c r="E27" s="70"/>
      <c r="F27" s="51">
        <f>SUM(F28:F30)</f>
        <v>0</v>
      </c>
      <c r="G27" s="51">
        <f t="shared" ref="G27:K27" si="5">SUM(G28:G30)</f>
        <v>0</v>
      </c>
      <c r="H27" s="51">
        <f t="shared" si="5"/>
        <v>0</v>
      </c>
      <c r="I27" s="51">
        <f t="shared" si="5"/>
        <v>0</v>
      </c>
      <c r="J27" s="51">
        <f t="shared" si="5"/>
        <v>0</v>
      </c>
      <c r="K27" s="51">
        <f t="shared" si="5"/>
        <v>0</v>
      </c>
    </row>
    <row r="28" spans="1:11" ht="20.399999999999999" x14ac:dyDescent="0.3">
      <c r="A28" s="1"/>
      <c r="B28" s="53"/>
      <c r="C28" s="54"/>
      <c r="D28" s="54">
        <v>1</v>
      </c>
      <c r="E28" s="54" t="s">
        <v>136</v>
      </c>
      <c r="F28" s="55">
        <v>0</v>
      </c>
      <c r="G28" s="55">
        <v>0</v>
      </c>
      <c r="H28" s="55">
        <v>0</v>
      </c>
      <c r="I28" s="55">
        <v>0</v>
      </c>
      <c r="J28" s="55">
        <v>0</v>
      </c>
      <c r="K28" s="57">
        <v>0</v>
      </c>
    </row>
    <row r="29" spans="1:11" x14ac:dyDescent="0.3">
      <c r="A29" s="1"/>
      <c r="B29" s="53"/>
      <c r="C29" s="54"/>
      <c r="D29" s="54">
        <v>2</v>
      </c>
      <c r="E29" s="54" t="s">
        <v>137</v>
      </c>
      <c r="F29" s="55">
        <v>0</v>
      </c>
      <c r="G29" s="55">
        <v>0</v>
      </c>
      <c r="H29" s="55">
        <v>0</v>
      </c>
      <c r="I29" s="55">
        <v>0</v>
      </c>
      <c r="J29" s="55">
        <v>0</v>
      </c>
      <c r="K29" s="57">
        <v>0</v>
      </c>
    </row>
    <row r="30" spans="1:11" x14ac:dyDescent="0.3">
      <c r="A30" s="1"/>
      <c r="B30" s="53"/>
      <c r="C30" s="54"/>
      <c r="D30" s="54">
        <v>3</v>
      </c>
      <c r="E30" s="54" t="s">
        <v>138</v>
      </c>
      <c r="F30" s="55">
        <v>0</v>
      </c>
      <c r="G30" s="55">
        <v>0</v>
      </c>
      <c r="H30" s="55">
        <v>0</v>
      </c>
      <c r="I30" s="55">
        <v>0</v>
      </c>
      <c r="J30" s="55">
        <v>0</v>
      </c>
      <c r="K30" s="57">
        <v>0</v>
      </c>
    </row>
    <row r="31" spans="1:11" x14ac:dyDescent="0.3">
      <c r="A31" s="1"/>
      <c r="B31" s="53"/>
      <c r="C31" s="74">
        <v>6</v>
      </c>
      <c r="D31" s="50" t="s">
        <v>85</v>
      </c>
      <c r="E31" s="70"/>
      <c r="F31" s="51">
        <f>SUM(F32:F33)</f>
        <v>0</v>
      </c>
      <c r="G31" s="51">
        <f t="shared" ref="G31:K31" si="6">SUM(G32:G33)</f>
        <v>0</v>
      </c>
      <c r="H31" s="51">
        <f t="shared" si="6"/>
        <v>0</v>
      </c>
      <c r="I31" s="51">
        <f t="shared" si="6"/>
        <v>0</v>
      </c>
      <c r="J31" s="51">
        <f t="shared" si="6"/>
        <v>0</v>
      </c>
      <c r="K31" s="51">
        <f t="shared" si="6"/>
        <v>0</v>
      </c>
    </row>
    <row r="32" spans="1:11" x14ac:dyDescent="0.3">
      <c r="A32" s="1"/>
      <c r="B32" s="53"/>
      <c r="C32" s="54"/>
      <c r="D32" s="54">
        <v>1</v>
      </c>
      <c r="E32" s="54" t="s">
        <v>139</v>
      </c>
      <c r="F32" s="55">
        <v>0</v>
      </c>
      <c r="G32" s="55">
        <v>0</v>
      </c>
      <c r="H32" s="55">
        <v>0</v>
      </c>
      <c r="I32" s="55">
        <v>0</v>
      </c>
      <c r="J32" s="55">
        <v>0</v>
      </c>
      <c r="K32" s="57">
        <v>0</v>
      </c>
    </row>
    <row r="33" spans="1:11" x14ac:dyDescent="0.3">
      <c r="A33" s="1"/>
      <c r="B33" s="53"/>
      <c r="C33" s="54"/>
      <c r="D33" s="54">
        <v>2</v>
      </c>
      <c r="E33" s="54" t="s">
        <v>140</v>
      </c>
      <c r="F33" s="55">
        <v>0</v>
      </c>
      <c r="G33" s="55">
        <v>0</v>
      </c>
      <c r="H33" s="55">
        <v>0</v>
      </c>
      <c r="I33" s="55">
        <v>0</v>
      </c>
      <c r="J33" s="55">
        <v>0</v>
      </c>
      <c r="K33" s="57">
        <v>0</v>
      </c>
    </row>
    <row r="34" spans="1:11" x14ac:dyDescent="0.3">
      <c r="A34" s="1"/>
      <c r="B34" s="53"/>
      <c r="C34" s="74">
        <v>7</v>
      </c>
      <c r="D34" s="50" t="s">
        <v>86</v>
      </c>
      <c r="E34" s="70"/>
      <c r="F34" s="51">
        <f>SUM(F35:F37)</f>
        <v>0</v>
      </c>
      <c r="G34" s="51">
        <f t="shared" ref="G34:K34" si="7">SUM(G35:G37)</f>
        <v>0</v>
      </c>
      <c r="H34" s="51">
        <f t="shared" si="7"/>
        <v>0</v>
      </c>
      <c r="I34" s="51">
        <f t="shared" si="7"/>
        <v>0</v>
      </c>
      <c r="J34" s="51">
        <f t="shared" si="7"/>
        <v>0</v>
      </c>
      <c r="K34" s="51">
        <f t="shared" si="7"/>
        <v>0</v>
      </c>
    </row>
    <row r="35" spans="1:11" x14ac:dyDescent="0.3">
      <c r="A35" s="1"/>
      <c r="B35" s="53"/>
      <c r="C35" s="54"/>
      <c r="D35" s="54">
        <v>1</v>
      </c>
      <c r="E35" s="54" t="s">
        <v>141</v>
      </c>
      <c r="F35" s="55">
        <v>0</v>
      </c>
      <c r="G35" s="55">
        <v>0</v>
      </c>
      <c r="H35" s="55">
        <v>0</v>
      </c>
      <c r="I35" s="55">
        <v>0</v>
      </c>
      <c r="J35" s="55">
        <v>0</v>
      </c>
      <c r="K35" s="57">
        <v>0</v>
      </c>
    </row>
    <row r="36" spans="1:11" x14ac:dyDescent="0.3">
      <c r="A36" s="1"/>
      <c r="B36" s="53"/>
      <c r="C36" s="54"/>
      <c r="D36" s="54">
        <v>2</v>
      </c>
      <c r="E36" s="54" t="s">
        <v>142</v>
      </c>
      <c r="F36" s="55">
        <v>0</v>
      </c>
      <c r="G36" s="55">
        <v>0</v>
      </c>
      <c r="H36" s="55">
        <v>0</v>
      </c>
      <c r="I36" s="55">
        <v>0</v>
      </c>
      <c r="J36" s="55">
        <v>0</v>
      </c>
      <c r="K36" s="57">
        <v>0</v>
      </c>
    </row>
    <row r="37" spans="1:11" ht="20.399999999999999" x14ac:dyDescent="0.3">
      <c r="A37" s="1"/>
      <c r="B37" s="53"/>
      <c r="C37" s="54"/>
      <c r="D37" s="54">
        <v>3</v>
      </c>
      <c r="E37" s="54" t="s">
        <v>143</v>
      </c>
      <c r="F37" s="55">
        <v>0</v>
      </c>
      <c r="G37" s="55">
        <v>0</v>
      </c>
      <c r="H37" s="55">
        <v>0</v>
      </c>
      <c r="I37" s="55">
        <v>0</v>
      </c>
      <c r="J37" s="55">
        <v>0</v>
      </c>
      <c r="K37" s="57">
        <v>0</v>
      </c>
    </row>
    <row r="38" spans="1:11" x14ac:dyDescent="0.3">
      <c r="A38" s="1"/>
      <c r="B38" s="53"/>
      <c r="C38" s="74">
        <v>8</v>
      </c>
      <c r="D38" s="50" t="s">
        <v>87</v>
      </c>
      <c r="E38" s="70"/>
      <c r="F38" s="51">
        <f>SUM(F39:F40)</f>
        <v>0</v>
      </c>
      <c r="G38" s="51">
        <f t="shared" ref="G38:K38" si="8">SUM(G39:G40)</f>
        <v>0</v>
      </c>
      <c r="H38" s="51">
        <f t="shared" si="8"/>
        <v>0</v>
      </c>
      <c r="I38" s="51">
        <f t="shared" si="8"/>
        <v>0</v>
      </c>
      <c r="J38" s="51">
        <f t="shared" si="8"/>
        <v>0</v>
      </c>
      <c r="K38" s="51">
        <f t="shared" si="8"/>
        <v>0</v>
      </c>
    </row>
    <row r="39" spans="1:11" ht="20.399999999999999" x14ac:dyDescent="0.3">
      <c r="A39" s="1"/>
      <c r="B39" s="53"/>
      <c r="C39" s="54"/>
      <c r="D39" s="54">
        <v>1</v>
      </c>
      <c r="E39" s="54" t="s">
        <v>144</v>
      </c>
      <c r="F39" s="55">
        <v>0</v>
      </c>
      <c r="G39" s="55">
        <v>0</v>
      </c>
      <c r="H39" s="55">
        <v>0</v>
      </c>
      <c r="I39" s="55">
        <v>0</v>
      </c>
      <c r="J39" s="55">
        <v>0</v>
      </c>
      <c r="K39" s="57">
        <v>0</v>
      </c>
    </row>
    <row r="40" spans="1:11" ht="20.399999999999999" x14ac:dyDescent="0.3">
      <c r="A40" s="1"/>
      <c r="B40" s="53"/>
      <c r="C40" s="54"/>
      <c r="D40" s="54">
        <v>2</v>
      </c>
      <c r="E40" s="54" t="s">
        <v>145</v>
      </c>
      <c r="F40" s="55">
        <v>0</v>
      </c>
      <c r="G40" s="55">
        <v>0</v>
      </c>
      <c r="H40" s="55">
        <v>0</v>
      </c>
      <c r="I40" s="55">
        <v>0</v>
      </c>
      <c r="J40" s="55">
        <v>0</v>
      </c>
      <c r="K40" s="57">
        <v>0</v>
      </c>
    </row>
    <row r="41" spans="1:11" x14ac:dyDescent="0.3">
      <c r="A41" s="1"/>
      <c r="B41" s="53"/>
      <c r="C41" s="74">
        <v>9</v>
      </c>
      <c r="D41" s="50" t="s">
        <v>88</v>
      </c>
      <c r="E41" s="70"/>
      <c r="F41" s="51">
        <f>SUM(F42)</f>
        <v>0</v>
      </c>
      <c r="G41" s="51">
        <f t="shared" ref="G41:K41" si="9">SUM(G42)</f>
        <v>0</v>
      </c>
      <c r="H41" s="51">
        <f t="shared" si="9"/>
        <v>0</v>
      </c>
      <c r="I41" s="51">
        <f t="shared" si="9"/>
        <v>0</v>
      </c>
      <c r="J41" s="51">
        <f t="shared" si="9"/>
        <v>0</v>
      </c>
      <c r="K41" s="51">
        <f t="shared" si="9"/>
        <v>0</v>
      </c>
    </row>
    <row r="42" spans="1:11" ht="20.399999999999999" x14ac:dyDescent="0.3">
      <c r="A42" s="1"/>
      <c r="B42" s="53"/>
      <c r="C42" s="74"/>
      <c r="D42" s="54">
        <v>1</v>
      </c>
      <c r="E42" s="54" t="s">
        <v>146</v>
      </c>
      <c r="F42" s="55">
        <v>0</v>
      </c>
      <c r="G42" s="55">
        <v>0</v>
      </c>
      <c r="H42" s="55">
        <v>0</v>
      </c>
      <c r="I42" s="55">
        <v>0</v>
      </c>
      <c r="J42" s="55">
        <v>0</v>
      </c>
      <c r="K42" s="57">
        <v>0</v>
      </c>
    </row>
    <row r="43" spans="1:11" x14ac:dyDescent="0.3">
      <c r="A43" s="1"/>
      <c r="B43" s="53"/>
      <c r="C43" s="74"/>
      <c r="D43" s="54">
        <v>2</v>
      </c>
      <c r="E43" s="54" t="s">
        <v>147</v>
      </c>
      <c r="F43" s="55"/>
      <c r="G43" s="55"/>
      <c r="H43" s="55"/>
      <c r="I43" s="55"/>
      <c r="J43" s="55"/>
      <c r="K43" s="57"/>
    </row>
    <row r="44" spans="1:11" x14ac:dyDescent="0.3">
      <c r="A44" s="1"/>
      <c r="B44" s="53"/>
      <c r="C44" s="74">
        <v>10</v>
      </c>
      <c r="D44" s="50" t="s">
        <v>89</v>
      </c>
      <c r="E44" s="70"/>
      <c r="F44" s="51">
        <f>SUM(F45:F46)</f>
        <v>0</v>
      </c>
      <c r="G44" s="51">
        <f t="shared" ref="G44:K44" si="10">SUM(G45:G46)</f>
        <v>0</v>
      </c>
      <c r="H44" s="51">
        <f t="shared" si="10"/>
        <v>0</v>
      </c>
      <c r="I44" s="51">
        <f t="shared" si="10"/>
        <v>0</v>
      </c>
      <c r="J44" s="51">
        <f t="shared" si="10"/>
        <v>0</v>
      </c>
      <c r="K44" s="51">
        <f t="shared" si="10"/>
        <v>0</v>
      </c>
    </row>
    <row r="45" spans="1:11" x14ac:dyDescent="0.3">
      <c r="A45" s="1"/>
      <c r="B45" s="53"/>
      <c r="C45" s="54"/>
      <c r="D45" s="54">
        <v>1</v>
      </c>
      <c r="E45" s="54" t="s">
        <v>148</v>
      </c>
      <c r="F45" s="55">
        <v>0</v>
      </c>
      <c r="G45" s="55">
        <v>0</v>
      </c>
      <c r="H45" s="55">
        <v>0</v>
      </c>
      <c r="I45" s="55">
        <v>0</v>
      </c>
      <c r="J45" s="55">
        <v>0</v>
      </c>
      <c r="K45" s="57">
        <v>0</v>
      </c>
    </row>
    <row r="46" spans="1:11" ht="20.399999999999999" x14ac:dyDescent="0.3">
      <c r="A46" s="1"/>
      <c r="B46" s="53"/>
      <c r="C46" s="54"/>
      <c r="D46" s="54">
        <v>2</v>
      </c>
      <c r="E46" s="54" t="s">
        <v>149</v>
      </c>
      <c r="F46" s="55">
        <v>0</v>
      </c>
      <c r="G46" s="55">
        <v>0</v>
      </c>
      <c r="H46" s="55">
        <v>0</v>
      </c>
      <c r="I46" s="55">
        <v>0</v>
      </c>
      <c r="J46" s="55">
        <v>0</v>
      </c>
      <c r="K46" s="57">
        <v>0</v>
      </c>
    </row>
    <row r="47" spans="1:11" x14ac:dyDescent="0.3">
      <c r="A47" s="1"/>
      <c r="B47" s="53"/>
      <c r="C47" s="74">
        <v>11</v>
      </c>
      <c r="D47" s="50" t="s">
        <v>90</v>
      </c>
      <c r="E47" s="70"/>
      <c r="F47" s="51">
        <f>SUM(F48:F50)</f>
        <v>145940430.66999999</v>
      </c>
      <c r="G47" s="56">
        <f>SUM(G48:G50)</f>
        <v>-13821105.340000002</v>
      </c>
      <c r="H47" s="51">
        <f t="shared" ref="H47:K47" si="11">SUM(H48:H50)</f>
        <v>132119325.32999998</v>
      </c>
      <c r="I47" s="51">
        <f t="shared" si="11"/>
        <v>131130678.34999999</v>
      </c>
      <c r="J47" s="51">
        <f t="shared" si="11"/>
        <v>122576946.81</v>
      </c>
      <c r="K47" s="51">
        <f t="shared" si="11"/>
        <v>988646.97999998927</v>
      </c>
    </row>
    <row r="48" spans="1:11" x14ac:dyDescent="0.3">
      <c r="A48" s="1"/>
      <c r="B48" s="53"/>
      <c r="C48" s="54"/>
      <c r="D48" s="54">
        <v>1</v>
      </c>
      <c r="E48" s="54" t="s">
        <v>150</v>
      </c>
      <c r="F48" s="55">
        <v>47020922.25</v>
      </c>
      <c r="G48" s="55">
        <v>6550619.3900000006</v>
      </c>
      <c r="H48" s="55">
        <f>F48+G48</f>
        <v>53571541.640000001</v>
      </c>
      <c r="I48" s="55">
        <v>53390849.11999999</v>
      </c>
      <c r="J48" s="55">
        <v>49570429.019999996</v>
      </c>
      <c r="K48" s="57">
        <f>H48-I48</f>
        <v>180692.52000001073</v>
      </c>
    </row>
    <row r="49" spans="1:11" x14ac:dyDescent="0.3">
      <c r="A49" s="1"/>
      <c r="B49" s="53"/>
      <c r="C49" s="54"/>
      <c r="D49" s="54">
        <v>2</v>
      </c>
      <c r="E49" s="54" t="s">
        <v>151</v>
      </c>
      <c r="F49" s="55">
        <v>50604521.949999996</v>
      </c>
      <c r="G49" s="67">
        <v>-15376154.610000001</v>
      </c>
      <c r="H49" s="55">
        <f>F49+G49</f>
        <v>35228367.339999996</v>
      </c>
      <c r="I49" s="55">
        <v>35035659.070000008</v>
      </c>
      <c r="J49" s="55">
        <v>33508757.24000001</v>
      </c>
      <c r="K49" s="57">
        <f t="shared" ref="K49:K50" si="12">H49-I49</f>
        <v>192708.26999998838</v>
      </c>
    </row>
    <row r="50" spans="1:11" ht="20.399999999999999" x14ac:dyDescent="0.3">
      <c r="A50" s="1"/>
      <c r="B50" s="53"/>
      <c r="C50" s="54"/>
      <c r="D50" s="54">
        <v>3</v>
      </c>
      <c r="E50" s="54" t="s">
        <v>152</v>
      </c>
      <c r="F50" s="55">
        <v>48314986.469999999</v>
      </c>
      <c r="G50" s="67">
        <v>-4995570.120000001</v>
      </c>
      <c r="H50" s="55">
        <f>F50+G50</f>
        <v>43319416.349999994</v>
      </c>
      <c r="I50" s="55">
        <v>42704170.160000004</v>
      </c>
      <c r="J50" s="55">
        <v>39497760.549999997</v>
      </c>
      <c r="K50" s="57">
        <f t="shared" si="12"/>
        <v>615246.18999999017</v>
      </c>
    </row>
    <row r="51" spans="1:11" x14ac:dyDescent="0.3">
      <c r="A51" s="1"/>
      <c r="B51" s="58"/>
      <c r="C51" s="59" t="s">
        <v>153</v>
      </c>
      <c r="D51" s="59"/>
      <c r="E51" s="60"/>
      <c r="F51" s="61">
        <f>F9</f>
        <v>145940430.66999999</v>
      </c>
      <c r="G51" s="62">
        <f t="shared" ref="G51:K51" si="13">G9</f>
        <v>-13821105.340000002</v>
      </c>
      <c r="H51" s="61">
        <f t="shared" si="13"/>
        <v>132119325.32999998</v>
      </c>
      <c r="I51" s="61">
        <f t="shared" si="13"/>
        <v>131130678.34999999</v>
      </c>
      <c r="J51" s="61">
        <f t="shared" si="13"/>
        <v>122576946.81</v>
      </c>
      <c r="K51" s="61">
        <f t="shared" si="13"/>
        <v>988646.97999998927</v>
      </c>
    </row>
    <row r="52" spans="1:11" x14ac:dyDescent="0.3">
      <c r="A52" s="1"/>
      <c r="B52" s="2"/>
      <c r="C52" s="2"/>
      <c r="D52" s="2"/>
      <c r="E52" s="2"/>
      <c r="F52" s="3"/>
      <c r="G52" s="3"/>
      <c r="H52" s="3"/>
      <c r="I52" s="3"/>
      <c r="J52" s="3"/>
      <c r="K52" s="3"/>
    </row>
  </sheetData>
  <mergeCells count="20">
    <mergeCell ref="C51:E51"/>
    <mergeCell ref="D31:E31"/>
    <mergeCell ref="D34:E34"/>
    <mergeCell ref="D38:E38"/>
    <mergeCell ref="D41:E41"/>
    <mergeCell ref="D44:E44"/>
    <mergeCell ref="D47:E47"/>
    <mergeCell ref="C9:E9"/>
    <mergeCell ref="D11:E11"/>
    <mergeCell ref="D14:E14"/>
    <mergeCell ref="D19:E19"/>
    <mergeCell ref="D21:E21"/>
    <mergeCell ref="D27:E27"/>
    <mergeCell ref="B1:K1"/>
    <mergeCell ref="B2:K2"/>
    <mergeCell ref="B3:K3"/>
    <mergeCell ref="B4:K4"/>
    <mergeCell ref="B6:E8"/>
    <mergeCell ref="F6:J6"/>
    <mergeCell ref="K6:K7"/>
  </mergeCells>
  <printOptions horizontalCentered="1"/>
  <pageMargins left="0.31496062992125984" right="0.31496062992125984" top="0.74803149606299213" bottom="0.74803149606299213" header="0.31496062992125984" footer="0.31496062992125984"/>
  <pageSetup scale="60"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DFAD9-FED2-4109-AA75-93B1A6D3199E}">
  <dimension ref="A1:L51"/>
  <sheetViews>
    <sheetView workbookViewId="0">
      <selection sqref="A1:L51"/>
    </sheetView>
  </sheetViews>
  <sheetFormatPr baseColWidth="10" defaultRowHeight="14.4" x14ac:dyDescent="0.3"/>
  <cols>
    <col min="1" max="1" width="2.109375" customWidth="1"/>
    <col min="2" max="2" width="2.5546875" customWidth="1"/>
    <col min="3" max="3" width="3.33203125" customWidth="1"/>
    <col min="4" max="4" width="2.6640625" customWidth="1"/>
    <col min="5" max="5" width="70" customWidth="1"/>
    <col min="6" max="11" width="16.6640625" customWidth="1"/>
    <col min="12" max="12" width="1.6640625" customWidth="1"/>
  </cols>
  <sheetData>
    <row r="1" spans="1:12" x14ac:dyDescent="0.3">
      <c r="A1" s="1"/>
      <c r="B1" s="44" t="s">
        <v>65</v>
      </c>
      <c r="C1" s="44"/>
      <c r="D1" s="44"/>
      <c r="E1" s="44"/>
      <c r="F1" s="44"/>
      <c r="G1" s="44"/>
      <c r="H1" s="44"/>
      <c r="I1" s="44"/>
      <c r="J1" s="44"/>
      <c r="K1" s="68"/>
    </row>
    <row r="2" spans="1:12" x14ac:dyDescent="0.3">
      <c r="A2" s="1"/>
      <c r="B2" s="44" t="s">
        <v>66</v>
      </c>
      <c r="C2" s="44"/>
      <c r="D2" s="44"/>
      <c r="E2" s="44"/>
      <c r="F2" s="44"/>
      <c r="G2" s="44"/>
      <c r="H2" s="44"/>
      <c r="I2" s="44"/>
      <c r="J2" s="44"/>
      <c r="K2" s="44"/>
    </row>
    <row r="3" spans="1:12" x14ac:dyDescent="0.3">
      <c r="A3" s="1"/>
      <c r="B3" s="44" t="s">
        <v>68</v>
      </c>
      <c r="C3" s="44"/>
      <c r="D3" s="44"/>
      <c r="E3" s="44"/>
      <c r="F3" s="44"/>
      <c r="G3" s="44"/>
      <c r="H3" s="44"/>
      <c r="I3" s="44"/>
      <c r="J3" s="44"/>
      <c r="K3" s="44"/>
    </row>
    <row r="4" spans="1:12" x14ac:dyDescent="0.3">
      <c r="A4" s="1"/>
      <c r="B4" s="44" t="s">
        <v>67</v>
      </c>
      <c r="C4" s="44"/>
      <c r="D4" s="44"/>
      <c r="E4" s="44"/>
      <c r="F4" s="44"/>
      <c r="G4" s="44"/>
      <c r="H4" s="44"/>
      <c r="I4" s="44"/>
      <c r="J4" s="44"/>
      <c r="K4" s="68"/>
    </row>
    <row r="5" spans="1:12" ht="15" thickBot="1" x14ac:dyDescent="0.35">
      <c r="A5" s="1"/>
      <c r="B5" s="45"/>
      <c r="C5" s="45" t="s">
        <v>0</v>
      </c>
      <c r="D5" s="45"/>
      <c r="E5" s="45"/>
      <c r="F5" s="45"/>
      <c r="G5" s="45"/>
      <c r="H5" s="45"/>
      <c r="I5" s="45"/>
      <c r="J5" s="45"/>
      <c r="K5" s="45"/>
      <c r="L5" s="1"/>
    </row>
    <row r="6" spans="1:12" ht="15" thickBot="1" x14ac:dyDescent="0.35">
      <c r="A6" s="1"/>
      <c r="B6" s="35" t="s">
        <v>2</v>
      </c>
      <c r="C6" s="36"/>
      <c r="D6" s="36"/>
      <c r="E6" s="36"/>
      <c r="F6" s="46" t="s">
        <v>3</v>
      </c>
      <c r="G6" s="46"/>
      <c r="H6" s="46"/>
      <c r="I6" s="46"/>
      <c r="J6" s="46"/>
      <c r="K6" s="46" t="s">
        <v>4</v>
      </c>
    </row>
    <row r="7" spans="1:12" ht="21" thickBot="1" x14ac:dyDescent="0.35">
      <c r="A7" s="1"/>
      <c r="B7" s="37"/>
      <c r="C7" s="47"/>
      <c r="D7" s="47"/>
      <c r="E7" s="47"/>
      <c r="F7" s="48" t="s">
        <v>5</v>
      </c>
      <c r="G7" s="48" t="s">
        <v>6</v>
      </c>
      <c r="H7" s="48" t="s">
        <v>7</v>
      </c>
      <c r="I7" s="48" t="s">
        <v>8</v>
      </c>
      <c r="J7" s="48" t="s">
        <v>9</v>
      </c>
      <c r="K7" s="46"/>
    </row>
    <row r="8" spans="1:12" ht="15" thickBot="1" x14ac:dyDescent="0.35">
      <c r="A8" s="1"/>
      <c r="B8" s="39"/>
      <c r="C8" s="40"/>
      <c r="D8" s="40"/>
      <c r="E8" s="40"/>
      <c r="F8" s="48">
        <v>1</v>
      </c>
      <c r="G8" s="48">
        <v>2</v>
      </c>
      <c r="H8" s="48" t="s">
        <v>10</v>
      </c>
      <c r="I8" s="48">
        <v>4</v>
      </c>
      <c r="J8" s="48">
        <v>5</v>
      </c>
      <c r="K8" s="48" t="s">
        <v>11</v>
      </c>
    </row>
    <row r="9" spans="1:12" x14ac:dyDescent="0.3">
      <c r="A9" s="1"/>
      <c r="B9" s="49">
        <v>3</v>
      </c>
      <c r="C9" s="50" t="s">
        <v>71</v>
      </c>
      <c r="D9" s="50"/>
      <c r="E9" s="70"/>
      <c r="F9" s="65">
        <f>F10+F17+F22+F25+F30+F32+F37+F44+F47</f>
        <v>0</v>
      </c>
      <c r="G9" s="65">
        <f t="shared" ref="G9:K9" si="0">G10+G17+G22+G25+G30+G32+G37+G44+G47</f>
        <v>0</v>
      </c>
      <c r="H9" s="65">
        <f t="shared" si="0"/>
        <v>0</v>
      </c>
      <c r="I9" s="65">
        <f t="shared" si="0"/>
        <v>0</v>
      </c>
      <c r="J9" s="65">
        <f t="shared" si="0"/>
        <v>0</v>
      </c>
      <c r="K9" s="65">
        <f t="shared" si="0"/>
        <v>0</v>
      </c>
    </row>
    <row r="10" spans="1:12" x14ac:dyDescent="0.3">
      <c r="A10" s="1"/>
      <c r="B10" s="53"/>
      <c r="C10" s="74">
        <v>1</v>
      </c>
      <c r="D10" s="50" t="s">
        <v>91</v>
      </c>
      <c r="E10" s="70"/>
      <c r="F10" s="51">
        <f>SUM(F11:F16)</f>
        <v>0</v>
      </c>
      <c r="G10" s="51">
        <f t="shared" ref="G10:K10" si="1">SUM(G11:G16)</f>
        <v>0</v>
      </c>
      <c r="H10" s="51">
        <f t="shared" si="1"/>
        <v>0</v>
      </c>
      <c r="I10" s="51">
        <f t="shared" si="1"/>
        <v>0</v>
      </c>
      <c r="J10" s="51">
        <f t="shared" si="1"/>
        <v>0</v>
      </c>
      <c r="K10" s="51">
        <f t="shared" si="1"/>
        <v>0</v>
      </c>
    </row>
    <row r="11" spans="1:12" ht="20.399999999999999" x14ac:dyDescent="0.3">
      <c r="A11" s="1"/>
      <c r="B11" s="53"/>
      <c r="C11" s="54"/>
      <c r="D11" s="54">
        <v>1</v>
      </c>
      <c r="E11" s="54" t="s">
        <v>154</v>
      </c>
      <c r="F11" s="55">
        <v>0</v>
      </c>
      <c r="G11" s="55">
        <v>0</v>
      </c>
      <c r="H11" s="55">
        <v>0</v>
      </c>
      <c r="I11" s="55">
        <v>0</v>
      </c>
      <c r="J11" s="55">
        <v>0</v>
      </c>
      <c r="K11" s="57">
        <v>0</v>
      </c>
    </row>
    <row r="12" spans="1:12" x14ac:dyDescent="0.3">
      <c r="A12" s="1"/>
      <c r="B12" s="53"/>
      <c r="C12" s="54"/>
      <c r="D12" s="54">
        <v>2</v>
      </c>
      <c r="E12" s="54" t="s">
        <v>155</v>
      </c>
      <c r="F12" s="55">
        <v>0</v>
      </c>
      <c r="G12" s="55">
        <v>0</v>
      </c>
      <c r="H12" s="55">
        <v>0</v>
      </c>
      <c r="I12" s="55">
        <v>0</v>
      </c>
      <c r="J12" s="55">
        <v>0</v>
      </c>
      <c r="K12" s="57">
        <v>0</v>
      </c>
    </row>
    <row r="13" spans="1:12" ht="20.399999999999999" x14ac:dyDescent="0.3">
      <c r="A13" s="1"/>
      <c r="B13" s="53"/>
      <c r="C13" s="54"/>
      <c r="D13" s="54">
        <v>3</v>
      </c>
      <c r="E13" s="54" t="s">
        <v>156</v>
      </c>
      <c r="F13" s="55">
        <v>0</v>
      </c>
      <c r="G13" s="55">
        <v>0</v>
      </c>
      <c r="H13" s="55">
        <v>0</v>
      </c>
      <c r="I13" s="55">
        <v>0</v>
      </c>
      <c r="J13" s="55">
        <v>0</v>
      </c>
      <c r="K13" s="57">
        <v>0</v>
      </c>
    </row>
    <row r="14" spans="1:12" x14ac:dyDescent="0.3">
      <c r="A14" s="1"/>
      <c r="B14" s="53"/>
      <c r="C14" s="54"/>
      <c r="D14" s="54">
        <v>4</v>
      </c>
      <c r="E14" s="54" t="s">
        <v>157</v>
      </c>
      <c r="F14" s="55">
        <v>0</v>
      </c>
      <c r="G14" s="55">
        <v>0</v>
      </c>
      <c r="H14" s="55">
        <v>0</v>
      </c>
      <c r="I14" s="55">
        <v>0</v>
      </c>
      <c r="J14" s="55">
        <v>0</v>
      </c>
      <c r="K14" s="57">
        <v>0</v>
      </c>
    </row>
    <row r="15" spans="1:12" x14ac:dyDescent="0.3">
      <c r="A15" s="1"/>
      <c r="B15" s="53"/>
      <c r="C15" s="54"/>
      <c r="D15" s="54"/>
      <c r="E15" s="54" t="s">
        <v>158</v>
      </c>
      <c r="F15" s="55">
        <v>0</v>
      </c>
      <c r="G15" s="55">
        <v>0</v>
      </c>
      <c r="H15" s="55">
        <v>0</v>
      </c>
      <c r="I15" s="55">
        <v>0</v>
      </c>
      <c r="J15" s="55">
        <v>0</v>
      </c>
      <c r="K15" s="57">
        <v>0</v>
      </c>
    </row>
    <row r="16" spans="1:12" x14ac:dyDescent="0.3">
      <c r="A16" s="1"/>
      <c r="B16" s="53"/>
      <c r="C16" s="54"/>
      <c r="D16" s="54">
        <v>5</v>
      </c>
      <c r="E16" s="54" t="s">
        <v>159</v>
      </c>
      <c r="F16" s="55">
        <v>0</v>
      </c>
      <c r="G16" s="55">
        <v>0</v>
      </c>
      <c r="H16" s="55">
        <v>0</v>
      </c>
      <c r="I16" s="55">
        <v>0</v>
      </c>
      <c r="J16" s="55">
        <v>0</v>
      </c>
      <c r="K16" s="57">
        <v>0</v>
      </c>
    </row>
    <row r="17" spans="1:11" x14ac:dyDescent="0.3">
      <c r="A17" s="1"/>
      <c r="B17" s="53"/>
      <c r="C17" s="74">
        <v>2</v>
      </c>
      <c r="D17" s="50" t="s">
        <v>92</v>
      </c>
      <c r="E17" s="70"/>
      <c r="F17" s="51">
        <f>SUM(F18:F21)</f>
        <v>0</v>
      </c>
      <c r="G17" s="51">
        <f t="shared" ref="G17:K17" si="2">SUM(G18:G21)</f>
        <v>0</v>
      </c>
      <c r="H17" s="51">
        <f t="shared" si="2"/>
        <v>0</v>
      </c>
      <c r="I17" s="51">
        <f t="shared" si="2"/>
        <v>0</v>
      </c>
      <c r="J17" s="51">
        <f t="shared" si="2"/>
        <v>0</v>
      </c>
      <c r="K17" s="51">
        <f t="shared" si="2"/>
        <v>0</v>
      </c>
    </row>
    <row r="18" spans="1:11" x14ac:dyDescent="0.3">
      <c r="A18" s="1"/>
      <c r="B18" s="53"/>
      <c r="C18" s="54"/>
      <c r="D18" s="54">
        <v>1</v>
      </c>
      <c r="E18" s="54" t="s">
        <v>160</v>
      </c>
      <c r="F18" s="55">
        <v>0</v>
      </c>
      <c r="G18" s="55">
        <v>0</v>
      </c>
      <c r="H18" s="55">
        <v>0</v>
      </c>
      <c r="I18" s="55">
        <v>0</v>
      </c>
      <c r="J18" s="55">
        <v>0</v>
      </c>
      <c r="K18" s="57">
        <v>0</v>
      </c>
    </row>
    <row r="19" spans="1:11" x14ac:dyDescent="0.3">
      <c r="A19" s="1"/>
      <c r="B19" s="53"/>
      <c r="C19" s="54"/>
      <c r="D19" s="54">
        <v>2</v>
      </c>
      <c r="E19" s="54" t="s">
        <v>161</v>
      </c>
      <c r="F19" s="55">
        <v>0</v>
      </c>
      <c r="G19" s="55">
        <v>0</v>
      </c>
      <c r="H19" s="55">
        <v>0</v>
      </c>
      <c r="I19" s="55">
        <v>0</v>
      </c>
      <c r="J19" s="55">
        <v>0</v>
      </c>
      <c r="K19" s="57">
        <v>0</v>
      </c>
    </row>
    <row r="20" spans="1:11" x14ac:dyDescent="0.3">
      <c r="A20" s="1"/>
      <c r="B20" s="53"/>
      <c r="C20" s="54"/>
      <c r="D20" s="54">
        <v>3</v>
      </c>
      <c r="E20" s="54" t="s">
        <v>162</v>
      </c>
      <c r="F20" s="55">
        <v>0</v>
      </c>
      <c r="G20" s="55">
        <v>0</v>
      </c>
      <c r="H20" s="55">
        <v>0</v>
      </c>
      <c r="I20" s="55">
        <v>0</v>
      </c>
      <c r="J20" s="55">
        <v>0</v>
      </c>
      <c r="K20" s="57">
        <v>0</v>
      </c>
    </row>
    <row r="21" spans="1:11" ht="20.399999999999999" x14ac:dyDescent="0.3">
      <c r="A21" s="1"/>
      <c r="B21" s="53"/>
      <c r="C21" s="54"/>
      <c r="D21" s="54">
        <v>4</v>
      </c>
      <c r="E21" s="54" t="s">
        <v>163</v>
      </c>
      <c r="F21" s="55">
        <v>0</v>
      </c>
      <c r="G21" s="55">
        <v>0</v>
      </c>
      <c r="H21" s="55">
        <v>0</v>
      </c>
      <c r="I21" s="55">
        <v>0</v>
      </c>
      <c r="J21" s="55">
        <v>0</v>
      </c>
      <c r="K21" s="57">
        <v>0</v>
      </c>
    </row>
    <row r="22" spans="1:11" x14ac:dyDescent="0.3">
      <c r="A22" s="1"/>
      <c r="B22" s="53"/>
      <c r="C22" s="74">
        <v>3</v>
      </c>
      <c r="D22" s="50" t="s">
        <v>93</v>
      </c>
      <c r="E22" s="70"/>
      <c r="F22" s="51">
        <f>SUM(F23:F24)</f>
        <v>0</v>
      </c>
      <c r="G22" s="51">
        <f t="shared" ref="G22:K22" si="3">SUM(G23:G24)</f>
        <v>0</v>
      </c>
      <c r="H22" s="51">
        <f t="shared" si="3"/>
        <v>0</v>
      </c>
      <c r="I22" s="51">
        <f t="shared" si="3"/>
        <v>0</v>
      </c>
      <c r="J22" s="51">
        <f t="shared" si="3"/>
        <v>0</v>
      </c>
      <c r="K22" s="51">
        <f t="shared" si="3"/>
        <v>0</v>
      </c>
    </row>
    <row r="23" spans="1:11" x14ac:dyDescent="0.3">
      <c r="A23" s="1"/>
      <c r="B23" s="53"/>
      <c r="C23" s="54"/>
      <c r="D23" s="54">
        <v>1</v>
      </c>
      <c r="E23" s="54" t="s">
        <v>164</v>
      </c>
      <c r="F23" s="55">
        <v>0</v>
      </c>
      <c r="G23" s="55">
        <v>0</v>
      </c>
      <c r="H23" s="55">
        <v>0</v>
      </c>
      <c r="I23" s="55">
        <v>0</v>
      </c>
      <c r="J23" s="55">
        <v>0</v>
      </c>
      <c r="K23" s="57">
        <v>0</v>
      </c>
    </row>
    <row r="24" spans="1:11" x14ac:dyDescent="0.3">
      <c r="A24" s="1"/>
      <c r="B24" s="53"/>
      <c r="C24" s="54"/>
      <c r="D24" s="54">
        <v>2</v>
      </c>
      <c r="E24" s="54" t="s">
        <v>165</v>
      </c>
      <c r="F24" s="55">
        <v>0</v>
      </c>
      <c r="G24" s="55">
        <v>0</v>
      </c>
      <c r="H24" s="55">
        <v>0</v>
      </c>
      <c r="I24" s="55">
        <v>0</v>
      </c>
      <c r="J24" s="55">
        <v>0</v>
      </c>
      <c r="K24" s="57">
        <v>0</v>
      </c>
    </row>
    <row r="25" spans="1:11" x14ac:dyDescent="0.3">
      <c r="A25" s="1"/>
      <c r="B25" s="53"/>
      <c r="C25" s="74">
        <v>4</v>
      </c>
      <c r="D25" s="50" t="s">
        <v>94</v>
      </c>
      <c r="E25" s="70"/>
      <c r="F25" s="51">
        <f>SUM(F26:F29)</f>
        <v>0</v>
      </c>
      <c r="G25" s="51">
        <f t="shared" ref="G25:K25" si="4">SUM(G26:G29)</f>
        <v>0</v>
      </c>
      <c r="H25" s="51">
        <f t="shared" si="4"/>
        <v>0</v>
      </c>
      <c r="I25" s="51">
        <f t="shared" si="4"/>
        <v>0</v>
      </c>
      <c r="J25" s="51">
        <f t="shared" si="4"/>
        <v>0</v>
      </c>
      <c r="K25" s="51">
        <f t="shared" si="4"/>
        <v>0</v>
      </c>
    </row>
    <row r="26" spans="1:11" ht="20.399999999999999" x14ac:dyDescent="0.3">
      <c r="A26" s="1"/>
      <c r="B26" s="53"/>
      <c r="C26" s="54"/>
      <c r="D26" s="54">
        <v>1</v>
      </c>
      <c r="E26" s="54" t="s">
        <v>166</v>
      </c>
      <c r="F26" s="55">
        <v>0</v>
      </c>
      <c r="G26" s="55">
        <v>0</v>
      </c>
      <c r="H26" s="55">
        <v>0</v>
      </c>
      <c r="I26" s="55">
        <v>0</v>
      </c>
      <c r="J26" s="55">
        <v>0</v>
      </c>
      <c r="K26" s="57">
        <v>0</v>
      </c>
    </row>
    <row r="27" spans="1:11" x14ac:dyDescent="0.3">
      <c r="A27" s="1"/>
      <c r="B27" s="53"/>
      <c r="C27" s="54"/>
      <c r="D27" s="54">
        <v>3</v>
      </c>
      <c r="E27" s="54" t="s">
        <v>167</v>
      </c>
      <c r="F27" s="55">
        <v>0</v>
      </c>
      <c r="G27" s="55">
        <v>0</v>
      </c>
      <c r="H27" s="55">
        <v>0</v>
      </c>
      <c r="I27" s="55">
        <v>0</v>
      </c>
      <c r="J27" s="55">
        <v>0</v>
      </c>
      <c r="K27" s="57">
        <v>0</v>
      </c>
    </row>
    <row r="28" spans="1:11" x14ac:dyDescent="0.3">
      <c r="A28" s="1"/>
      <c r="B28" s="53"/>
      <c r="C28" s="54"/>
      <c r="D28" s="54">
        <v>4</v>
      </c>
      <c r="E28" s="54" t="s">
        <v>168</v>
      </c>
      <c r="F28" s="55">
        <v>0</v>
      </c>
      <c r="G28" s="55">
        <v>0</v>
      </c>
      <c r="H28" s="55">
        <v>0</v>
      </c>
      <c r="I28" s="55">
        <v>0</v>
      </c>
      <c r="J28" s="55">
        <v>0</v>
      </c>
      <c r="K28" s="57">
        <v>0</v>
      </c>
    </row>
    <row r="29" spans="1:11" x14ac:dyDescent="0.3">
      <c r="A29" s="1"/>
      <c r="B29" s="53"/>
      <c r="C29" s="54"/>
      <c r="D29" s="54">
        <v>5</v>
      </c>
      <c r="E29" s="54" t="s">
        <v>169</v>
      </c>
      <c r="F29" s="55">
        <v>0</v>
      </c>
      <c r="G29" s="55">
        <v>0</v>
      </c>
      <c r="H29" s="55">
        <v>0</v>
      </c>
      <c r="I29" s="55">
        <v>0</v>
      </c>
      <c r="J29" s="55">
        <v>0</v>
      </c>
      <c r="K29" s="57">
        <v>0</v>
      </c>
    </row>
    <row r="30" spans="1:11" x14ac:dyDescent="0.3">
      <c r="A30" s="1"/>
      <c r="B30" s="53"/>
      <c r="C30" s="74">
        <v>5</v>
      </c>
      <c r="D30" s="50" t="s">
        <v>95</v>
      </c>
      <c r="E30" s="70"/>
      <c r="F30" s="51">
        <f>SUM(F31)</f>
        <v>0</v>
      </c>
      <c r="G30" s="51">
        <f t="shared" ref="G30:K30" si="5">SUM(G31)</f>
        <v>0</v>
      </c>
      <c r="H30" s="51">
        <f t="shared" si="5"/>
        <v>0</v>
      </c>
      <c r="I30" s="51">
        <f t="shared" si="5"/>
        <v>0</v>
      </c>
      <c r="J30" s="51">
        <f t="shared" si="5"/>
        <v>0</v>
      </c>
      <c r="K30" s="51">
        <f t="shared" si="5"/>
        <v>0</v>
      </c>
    </row>
    <row r="31" spans="1:11" ht="20.399999999999999" x14ac:dyDescent="0.3">
      <c r="A31" s="1"/>
      <c r="B31" s="53"/>
      <c r="C31" s="54"/>
      <c r="D31" s="54">
        <v>2</v>
      </c>
      <c r="E31" s="54" t="s">
        <v>170</v>
      </c>
      <c r="F31" s="55">
        <v>0</v>
      </c>
      <c r="G31" s="55">
        <v>0</v>
      </c>
      <c r="H31" s="55">
        <v>0</v>
      </c>
      <c r="I31" s="55">
        <v>0</v>
      </c>
      <c r="J31" s="55">
        <v>0</v>
      </c>
      <c r="K31" s="57">
        <v>0</v>
      </c>
    </row>
    <row r="32" spans="1:11" x14ac:dyDescent="0.3">
      <c r="A32" s="1"/>
      <c r="B32" s="53"/>
      <c r="C32" s="74">
        <v>6</v>
      </c>
      <c r="D32" s="50" t="s">
        <v>96</v>
      </c>
      <c r="E32" s="70"/>
      <c r="F32" s="51">
        <f>SUM(F33:F36)</f>
        <v>0</v>
      </c>
      <c r="G32" s="51">
        <f t="shared" ref="G32:K32" si="6">SUM(G33:G36)</f>
        <v>0</v>
      </c>
      <c r="H32" s="51">
        <f t="shared" si="6"/>
        <v>0</v>
      </c>
      <c r="I32" s="51">
        <f t="shared" si="6"/>
        <v>0</v>
      </c>
      <c r="J32" s="51">
        <f t="shared" si="6"/>
        <v>0</v>
      </c>
      <c r="K32" s="51">
        <f t="shared" si="6"/>
        <v>0</v>
      </c>
    </row>
    <row r="33" spans="1:11" x14ac:dyDescent="0.3">
      <c r="A33" s="1"/>
      <c r="B33" s="53"/>
      <c r="C33" s="54"/>
      <c r="D33" s="54">
        <v>1</v>
      </c>
      <c r="E33" s="54" t="s">
        <v>171</v>
      </c>
      <c r="F33" s="55">
        <v>0</v>
      </c>
      <c r="G33" s="55">
        <v>0</v>
      </c>
      <c r="H33" s="55">
        <v>0</v>
      </c>
      <c r="I33" s="55">
        <v>0</v>
      </c>
      <c r="J33" s="55">
        <v>0</v>
      </c>
      <c r="K33" s="57">
        <v>0</v>
      </c>
    </row>
    <row r="34" spans="1:11" x14ac:dyDescent="0.3">
      <c r="A34" s="1"/>
      <c r="B34" s="53"/>
      <c r="C34" s="54"/>
      <c r="D34" s="54">
        <v>2</v>
      </c>
      <c r="E34" s="54" t="s">
        <v>172</v>
      </c>
      <c r="F34" s="55">
        <v>0</v>
      </c>
      <c r="G34" s="55">
        <v>0</v>
      </c>
      <c r="H34" s="55">
        <v>0</v>
      </c>
      <c r="I34" s="55">
        <v>0</v>
      </c>
      <c r="J34" s="55">
        <v>0</v>
      </c>
      <c r="K34" s="57">
        <v>0</v>
      </c>
    </row>
    <row r="35" spans="1:11" x14ac:dyDescent="0.3">
      <c r="A35" s="1"/>
      <c r="B35" s="53"/>
      <c r="C35" s="54"/>
      <c r="D35" s="54">
        <v>3</v>
      </c>
      <c r="E35" s="54" t="s">
        <v>173</v>
      </c>
      <c r="F35" s="55">
        <v>0</v>
      </c>
      <c r="G35" s="55">
        <v>0</v>
      </c>
      <c r="H35" s="55">
        <v>0</v>
      </c>
      <c r="I35" s="55">
        <v>0</v>
      </c>
      <c r="J35" s="55">
        <v>0</v>
      </c>
      <c r="K35" s="57">
        <v>0</v>
      </c>
    </row>
    <row r="36" spans="1:11" x14ac:dyDescent="0.3">
      <c r="A36" s="1"/>
      <c r="B36" s="53"/>
      <c r="C36" s="54"/>
      <c r="D36" s="54">
        <v>4</v>
      </c>
      <c r="E36" s="54" t="s">
        <v>174</v>
      </c>
      <c r="F36" s="55">
        <v>0</v>
      </c>
      <c r="G36" s="55">
        <v>0</v>
      </c>
      <c r="H36" s="55">
        <v>0</v>
      </c>
      <c r="I36" s="55">
        <v>0</v>
      </c>
      <c r="J36" s="55">
        <v>0</v>
      </c>
      <c r="K36" s="57">
        <v>0</v>
      </c>
    </row>
    <row r="37" spans="1:11" x14ac:dyDescent="0.3">
      <c r="A37" s="1"/>
      <c r="B37" s="53"/>
      <c r="C37" s="74">
        <v>7</v>
      </c>
      <c r="D37" s="50" t="s">
        <v>97</v>
      </c>
      <c r="E37" s="70"/>
      <c r="F37" s="51">
        <f>SUM(F38:F43)</f>
        <v>0</v>
      </c>
      <c r="G37" s="55">
        <f t="shared" ref="G37:K37" si="7">SUM(G38:G43)</f>
        <v>0</v>
      </c>
      <c r="H37" s="51">
        <f t="shared" si="7"/>
        <v>0</v>
      </c>
      <c r="I37" s="51">
        <f t="shared" si="7"/>
        <v>0</v>
      </c>
      <c r="J37" s="51">
        <f t="shared" si="7"/>
        <v>0</v>
      </c>
      <c r="K37" s="51">
        <f t="shared" si="7"/>
        <v>0</v>
      </c>
    </row>
    <row r="38" spans="1:11" x14ac:dyDescent="0.3">
      <c r="A38" s="1"/>
      <c r="B38" s="53"/>
      <c r="C38" s="54"/>
      <c r="D38" s="54">
        <v>1</v>
      </c>
      <c r="E38" s="54" t="s">
        <v>175</v>
      </c>
      <c r="F38" s="55">
        <v>0</v>
      </c>
      <c r="G38" s="55">
        <v>0</v>
      </c>
      <c r="H38" s="55">
        <v>0</v>
      </c>
      <c r="I38" s="55">
        <v>0</v>
      </c>
      <c r="J38" s="55">
        <v>0</v>
      </c>
      <c r="K38" s="57">
        <v>0</v>
      </c>
    </row>
    <row r="39" spans="1:11" x14ac:dyDescent="0.3">
      <c r="A39" s="1"/>
      <c r="B39" s="53"/>
      <c r="C39" s="54"/>
      <c r="D39" s="54">
        <v>2</v>
      </c>
      <c r="E39" s="54" t="s">
        <v>176</v>
      </c>
      <c r="F39" s="55">
        <v>0</v>
      </c>
      <c r="G39" s="55">
        <v>0</v>
      </c>
      <c r="H39" s="55">
        <v>0</v>
      </c>
      <c r="I39" s="55">
        <v>0</v>
      </c>
      <c r="J39" s="55">
        <v>0</v>
      </c>
      <c r="K39" s="57">
        <v>0</v>
      </c>
    </row>
    <row r="40" spans="1:11" ht="20.399999999999999" x14ac:dyDescent="0.3">
      <c r="A40" s="1"/>
      <c r="B40" s="53"/>
      <c r="C40" s="54"/>
      <c r="D40" s="54">
        <v>3</v>
      </c>
      <c r="E40" s="54" t="s">
        <v>177</v>
      </c>
      <c r="F40" s="55">
        <v>0</v>
      </c>
      <c r="G40" s="55">
        <v>0</v>
      </c>
      <c r="H40" s="55">
        <v>0</v>
      </c>
      <c r="I40" s="55">
        <v>0</v>
      </c>
      <c r="J40" s="55">
        <v>0</v>
      </c>
      <c r="K40" s="57">
        <v>0</v>
      </c>
    </row>
    <row r="41" spans="1:11" x14ac:dyDescent="0.3">
      <c r="A41" s="1"/>
      <c r="B41" s="53"/>
      <c r="C41" s="54"/>
      <c r="D41" s="54">
        <v>4</v>
      </c>
      <c r="E41" s="54" t="s">
        <v>178</v>
      </c>
      <c r="F41" s="55">
        <v>0</v>
      </c>
      <c r="G41" s="55">
        <v>0</v>
      </c>
      <c r="H41" s="55">
        <v>0</v>
      </c>
      <c r="I41" s="55">
        <v>0</v>
      </c>
      <c r="J41" s="55">
        <v>0</v>
      </c>
      <c r="K41" s="57">
        <v>0</v>
      </c>
    </row>
    <row r="42" spans="1:11" x14ac:dyDescent="0.3">
      <c r="A42" s="1"/>
      <c r="B42" s="53"/>
      <c r="C42" s="54"/>
      <c r="D42" s="54">
        <v>5</v>
      </c>
      <c r="E42" s="54" t="s">
        <v>179</v>
      </c>
      <c r="F42" s="55">
        <v>0</v>
      </c>
      <c r="G42" s="55">
        <v>0</v>
      </c>
      <c r="H42" s="55">
        <v>0</v>
      </c>
      <c r="I42" s="55">
        <v>0</v>
      </c>
      <c r="J42" s="55">
        <v>0</v>
      </c>
      <c r="K42" s="57">
        <v>0</v>
      </c>
    </row>
    <row r="43" spans="1:11" ht="20.399999999999999" x14ac:dyDescent="0.3">
      <c r="A43" s="1"/>
      <c r="B43" s="53"/>
      <c r="C43" s="54"/>
      <c r="D43" s="54">
        <v>6</v>
      </c>
      <c r="E43" s="54" t="s">
        <v>180</v>
      </c>
      <c r="F43" s="55">
        <v>0</v>
      </c>
      <c r="G43" s="55">
        <v>0</v>
      </c>
      <c r="H43" s="55">
        <v>0</v>
      </c>
      <c r="I43" s="55">
        <v>0</v>
      </c>
      <c r="J43" s="55">
        <v>0</v>
      </c>
      <c r="K43" s="57">
        <v>0</v>
      </c>
    </row>
    <row r="44" spans="1:11" x14ac:dyDescent="0.3">
      <c r="A44" s="1"/>
      <c r="B44" s="53"/>
      <c r="C44" s="74">
        <v>9</v>
      </c>
      <c r="D44" s="50" t="s">
        <v>99</v>
      </c>
      <c r="E44" s="70"/>
      <c r="F44" s="51">
        <f>SUM(F45:F46)</f>
        <v>0</v>
      </c>
      <c r="G44" s="51">
        <f t="shared" ref="G44:K44" si="8">SUM(G45:G46)</f>
        <v>0</v>
      </c>
      <c r="H44" s="51">
        <f t="shared" si="8"/>
        <v>0</v>
      </c>
      <c r="I44" s="51">
        <f t="shared" si="8"/>
        <v>0</v>
      </c>
      <c r="J44" s="51">
        <f t="shared" si="8"/>
        <v>0</v>
      </c>
      <c r="K44" s="51">
        <f t="shared" si="8"/>
        <v>0</v>
      </c>
    </row>
    <row r="45" spans="1:11" x14ac:dyDescent="0.3">
      <c r="A45" s="1"/>
      <c r="B45" s="53"/>
      <c r="C45" s="54"/>
      <c r="D45" s="54">
        <v>1</v>
      </c>
      <c r="E45" s="54" t="s">
        <v>181</v>
      </c>
      <c r="F45" s="55">
        <v>0</v>
      </c>
      <c r="G45" s="55">
        <v>0</v>
      </c>
      <c r="H45" s="55">
        <v>0</v>
      </c>
      <c r="I45" s="55">
        <v>0</v>
      </c>
      <c r="J45" s="55">
        <v>0</v>
      </c>
      <c r="K45" s="57">
        <v>0</v>
      </c>
    </row>
    <row r="46" spans="1:11" ht="20.399999999999999" x14ac:dyDescent="0.3">
      <c r="A46" s="1"/>
      <c r="B46" s="53"/>
      <c r="C46" s="54"/>
      <c r="D46" s="54">
        <v>2</v>
      </c>
      <c r="E46" s="54" t="s">
        <v>182</v>
      </c>
      <c r="F46" s="55">
        <v>0</v>
      </c>
      <c r="G46" s="55">
        <v>0</v>
      </c>
      <c r="H46" s="55">
        <v>0</v>
      </c>
      <c r="I46" s="55">
        <v>0</v>
      </c>
      <c r="J46" s="55">
        <v>0</v>
      </c>
      <c r="K46" s="57">
        <v>0</v>
      </c>
    </row>
    <row r="47" spans="1:11" x14ac:dyDescent="0.3">
      <c r="A47" s="1"/>
      <c r="B47" s="53"/>
      <c r="C47" s="74">
        <v>10</v>
      </c>
      <c r="D47" s="50" t="s">
        <v>100</v>
      </c>
      <c r="E47" s="70"/>
      <c r="F47" s="51">
        <f>SUM(F48:F49)</f>
        <v>0</v>
      </c>
      <c r="G47" s="51">
        <f t="shared" ref="G47:K47" si="9">SUM(G48:G49)</f>
        <v>0</v>
      </c>
      <c r="H47" s="51">
        <f t="shared" si="9"/>
        <v>0</v>
      </c>
      <c r="I47" s="51">
        <f t="shared" si="9"/>
        <v>0</v>
      </c>
      <c r="J47" s="51">
        <f t="shared" si="9"/>
        <v>0</v>
      </c>
      <c r="K47" s="51">
        <f t="shared" si="9"/>
        <v>0</v>
      </c>
    </row>
    <row r="48" spans="1:11" ht="20.399999999999999" x14ac:dyDescent="0.3">
      <c r="A48" s="1"/>
      <c r="B48" s="53"/>
      <c r="C48" s="54"/>
      <c r="D48" s="54">
        <v>1</v>
      </c>
      <c r="E48" s="54" t="s">
        <v>183</v>
      </c>
      <c r="F48" s="55">
        <v>0</v>
      </c>
      <c r="G48" s="55">
        <v>0</v>
      </c>
      <c r="H48" s="55">
        <v>0</v>
      </c>
      <c r="I48" s="55">
        <v>0</v>
      </c>
      <c r="J48" s="55">
        <v>0</v>
      </c>
      <c r="K48" s="57">
        <v>0</v>
      </c>
    </row>
    <row r="49" spans="1:11" x14ac:dyDescent="0.3">
      <c r="A49" s="1"/>
      <c r="B49" s="53"/>
      <c r="C49" s="54"/>
      <c r="D49" s="54">
        <v>2</v>
      </c>
      <c r="E49" s="54" t="s">
        <v>184</v>
      </c>
      <c r="F49" s="55">
        <v>0</v>
      </c>
      <c r="G49" s="55">
        <v>0</v>
      </c>
      <c r="H49" s="55">
        <v>0</v>
      </c>
      <c r="I49" s="55">
        <v>0</v>
      </c>
      <c r="J49" s="55">
        <v>0</v>
      </c>
      <c r="K49" s="57">
        <v>0</v>
      </c>
    </row>
    <row r="50" spans="1:11" x14ac:dyDescent="0.3">
      <c r="A50" s="1"/>
      <c r="B50" s="58"/>
      <c r="C50" s="59" t="s">
        <v>185</v>
      </c>
      <c r="D50" s="59"/>
      <c r="E50" s="60"/>
      <c r="F50" s="61">
        <f>F9</f>
        <v>0</v>
      </c>
      <c r="G50" s="61">
        <f>G9</f>
        <v>0</v>
      </c>
      <c r="H50" s="61">
        <f t="shared" ref="H50:K50" si="10">H9</f>
        <v>0</v>
      </c>
      <c r="I50" s="61">
        <f t="shared" si="10"/>
        <v>0</v>
      </c>
      <c r="J50" s="61">
        <f t="shared" si="10"/>
        <v>0</v>
      </c>
      <c r="K50" s="61">
        <f t="shared" si="10"/>
        <v>0</v>
      </c>
    </row>
    <row r="51" spans="1:11" x14ac:dyDescent="0.3">
      <c r="A51" s="1"/>
      <c r="B51" s="2"/>
      <c r="C51" s="2"/>
      <c r="D51" s="2"/>
      <c r="E51" s="2"/>
      <c r="F51" s="3"/>
      <c r="G51" s="3"/>
      <c r="H51" s="3"/>
      <c r="I51" s="3"/>
      <c r="J51" s="3"/>
      <c r="K51" s="3"/>
    </row>
  </sheetData>
  <mergeCells count="18">
    <mergeCell ref="D32:E32"/>
    <mergeCell ref="D37:E37"/>
    <mergeCell ref="D44:E44"/>
    <mergeCell ref="D47:E47"/>
    <mergeCell ref="C50:E50"/>
    <mergeCell ref="C9:E9"/>
    <mergeCell ref="D10:E10"/>
    <mergeCell ref="D17:E17"/>
    <mergeCell ref="D22:E22"/>
    <mergeCell ref="D25:E25"/>
    <mergeCell ref="D30:E30"/>
    <mergeCell ref="B1:K1"/>
    <mergeCell ref="B2:K2"/>
    <mergeCell ref="B3:K3"/>
    <mergeCell ref="B4:K4"/>
    <mergeCell ref="B6:E8"/>
    <mergeCell ref="F6:J6"/>
    <mergeCell ref="K6:K7"/>
  </mergeCells>
  <printOptions horizontalCentered="1"/>
  <pageMargins left="0.31496062992125984" right="0.31496062992125984" top="0.74803149606299213" bottom="0.74803149606299213" header="0.31496062992125984" footer="0.31496062992125984"/>
  <pageSetup scale="60"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28EE0-A289-4686-88CC-D423D5673293}">
  <dimension ref="A1:L43"/>
  <sheetViews>
    <sheetView workbookViewId="0">
      <selection sqref="A1:L43"/>
    </sheetView>
  </sheetViews>
  <sheetFormatPr baseColWidth="10" defaultRowHeight="14.4" x14ac:dyDescent="0.3"/>
  <cols>
    <col min="1" max="1" width="2.109375" customWidth="1"/>
    <col min="2" max="4" width="2.6640625" customWidth="1"/>
    <col min="5" max="5" width="62.6640625" customWidth="1"/>
    <col min="6" max="10" width="16.6640625" customWidth="1"/>
    <col min="11" max="11" width="15.88671875" customWidth="1"/>
    <col min="12" max="12" width="1.6640625" customWidth="1"/>
  </cols>
  <sheetData>
    <row r="1" spans="1:12" x14ac:dyDescent="0.3">
      <c r="A1" s="1"/>
      <c r="B1" s="44" t="s">
        <v>65</v>
      </c>
      <c r="C1" s="44"/>
      <c r="D1" s="44"/>
      <c r="E1" s="44"/>
      <c r="F1" s="44"/>
      <c r="G1" s="44"/>
      <c r="H1" s="44"/>
      <c r="I1" s="44"/>
      <c r="J1" s="44"/>
      <c r="K1" s="68"/>
    </row>
    <row r="2" spans="1:12" x14ac:dyDescent="0.3">
      <c r="A2" s="1"/>
      <c r="B2" s="44" t="s">
        <v>66</v>
      </c>
      <c r="C2" s="44"/>
      <c r="D2" s="44"/>
      <c r="E2" s="44"/>
      <c r="F2" s="44"/>
      <c r="G2" s="44"/>
      <c r="H2" s="44"/>
      <c r="I2" s="44"/>
      <c r="J2" s="44"/>
      <c r="K2" s="44"/>
    </row>
    <row r="3" spans="1:12" x14ac:dyDescent="0.3">
      <c r="A3" s="1"/>
      <c r="B3" s="44" t="s">
        <v>68</v>
      </c>
      <c r="C3" s="44"/>
      <c r="D3" s="44"/>
      <c r="E3" s="44"/>
      <c r="F3" s="44"/>
      <c r="G3" s="44"/>
      <c r="H3" s="44"/>
      <c r="I3" s="44"/>
      <c r="J3" s="44"/>
      <c r="K3" s="44"/>
    </row>
    <row r="4" spans="1:12" x14ac:dyDescent="0.3">
      <c r="A4" s="1"/>
      <c r="B4" s="44" t="s">
        <v>67</v>
      </c>
      <c r="C4" s="44"/>
      <c r="D4" s="44"/>
      <c r="E4" s="44"/>
      <c r="F4" s="44"/>
      <c r="G4" s="44"/>
      <c r="H4" s="44"/>
      <c r="I4" s="44"/>
      <c r="J4" s="44"/>
      <c r="K4" s="68"/>
    </row>
    <row r="5" spans="1:12" ht="15" thickBot="1" x14ac:dyDescent="0.35">
      <c r="A5" s="1"/>
      <c r="B5" s="45"/>
      <c r="C5" s="45" t="s">
        <v>0</v>
      </c>
      <c r="D5" s="45"/>
      <c r="E5" s="45"/>
      <c r="F5" s="45"/>
      <c r="G5" s="45"/>
      <c r="H5" s="45"/>
      <c r="I5" s="45"/>
      <c r="J5" s="45"/>
      <c r="K5" s="45"/>
      <c r="L5" s="1"/>
    </row>
    <row r="6" spans="1:12" ht="15" thickBot="1" x14ac:dyDescent="0.35">
      <c r="A6" s="1"/>
      <c r="B6" s="35" t="s">
        <v>2</v>
      </c>
      <c r="C6" s="36"/>
      <c r="D6" s="36"/>
      <c r="E6" s="36"/>
      <c r="F6" s="46" t="s">
        <v>3</v>
      </c>
      <c r="G6" s="46"/>
      <c r="H6" s="46"/>
      <c r="I6" s="46"/>
      <c r="J6" s="46"/>
      <c r="K6" s="46" t="s">
        <v>4</v>
      </c>
    </row>
    <row r="7" spans="1:12" ht="21" thickBot="1" x14ac:dyDescent="0.35">
      <c r="A7" s="1"/>
      <c r="B7" s="37"/>
      <c r="C7" s="47"/>
      <c r="D7" s="47"/>
      <c r="E7" s="47"/>
      <c r="F7" s="48" t="s">
        <v>5</v>
      </c>
      <c r="G7" s="48" t="s">
        <v>6</v>
      </c>
      <c r="H7" s="48" t="s">
        <v>7</v>
      </c>
      <c r="I7" s="48" t="s">
        <v>8</v>
      </c>
      <c r="J7" s="48" t="s">
        <v>9</v>
      </c>
      <c r="K7" s="46"/>
    </row>
    <row r="8" spans="1:12" ht="15" thickBot="1" x14ac:dyDescent="0.35">
      <c r="A8" s="1"/>
      <c r="B8" s="39"/>
      <c r="C8" s="40"/>
      <c r="D8" s="40"/>
      <c r="E8" s="40"/>
      <c r="F8" s="48">
        <v>1</v>
      </c>
      <c r="G8" s="48">
        <v>2</v>
      </c>
      <c r="H8" s="48" t="s">
        <v>10</v>
      </c>
      <c r="I8" s="48">
        <v>4</v>
      </c>
      <c r="J8" s="48">
        <v>5</v>
      </c>
      <c r="K8" s="48" t="s">
        <v>11</v>
      </c>
    </row>
    <row r="9" spans="1:12" x14ac:dyDescent="0.3">
      <c r="A9" s="1"/>
      <c r="B9" s="49">
        <v>4</v>
      </c>
      <c r="C9" s="50" t="s">
        <v>72</v>
      </c>
      <c r="D9" s="50"/>
      <c r="E9" s="70"/>
      <c r="F9" s="51">
        <f>F11+F15+F23+F27+F32+F35+F19+F21</f>
        <v>0</v>
      </c>
      <c r="G9" s="51">
        <f t="shared" ref="G9:K9" si="0">G11+G15+G23+G27+G32+G35+G19+G21</f>
        <v>0</v>
      </c>
      <c r="H9" s="51">
        <f t="shared" si="0"/>
        <v>0</v>
      </c>
      <c r="I9" s="51">
        <f t="shared" si="0"/>
        <v>0</v>
      </c>
      <c r="J9" s="51">
        <f t="shared" si="0"/>
        <v>0</v>
      </c>
      <c r="K9" s="51">
        <f t="shared" si="0"/>
        <v>0</v>
      </c>
    </row>
    <row r="10" spans="1:12" x14ac:dyDescent="0.3">
      <c r="A10" s="1"/>
      <c r="B10" s="53"/>
      <c r="C10" s="54"/>
      <c r="D10" s="54"/>
      <c r="E10" s="54"/>
      <c r="F10" s="55"/>
      <c r="G10" s="55"/>
      <c r="H10" s="55"/>
      <c r="I10" s="55"/>
      <c r="J10" s="55"/>
      <c r="K10" s="57"/>
    </row>
    <row r="11" spans="1:12" x14ac:dyDescent="0.3">
      <c r="A11" s="1"/>
      <c r="B11" s="53"/>
      <c r="C11" s="74">
        <v>1</v>
      </c>
      <c r="D11" s="50" t="s">
        <v>101</v>
      </c>
      <c r="E11" s="70"/>
      <c r="F11" s="51">
        <f>SUM(F12:F14)</f>
        <v>0</v>
      </c>
      <c r="G11" s="51">
        <f t="shared" ref="G11:K11" si="1">SUM(G12:G14)</f>
        <v>0</v>
      </c>
      <c r="H11" s="51">
        <f t="shared" si="1"/>
        <v>0</v>
      </c>
      <c r="I11" s="51">
        <f t="shared" si="1"/>
        <v>0</v>
      </c>
      <c r="J11" s="51">
        <f t="shared" si="1"/>
        <v>0</v>
      </c>
      <c r="K11" s="51">
        <f t="shared" si="1"/>
        <v>0</v>
      </c>
    </row>
    <row r="12" spans="1:12" x14ac:dyDescent="0.3">
      <c r="A12" s="1"/>
      <c r="B12" s="53"/>
      <c r="C12" s="74"/>
      <c r="D12" s="54">
        <v>1</v>
      </c>
      <c r="E12" s="54" t="s">
        <v>186</v>
      </c>
      <c r="F12" s="55">
        <v>0</v>
      </c>
      <c r="G12" s="55">
        <v>0</v>
      </c>
      <c r="H12" s="55">
        <v>0</v>
      </c>
      <c r="I12" s="55">
        <v>0</v>
      </c>
      <c r="J12" s="55">
        <v>0</v>
      </c>
      <c r="K12" s="57">
        <v>0</v>
      </c>
    </row>
    <row r="13" spans="1:12" x14ac:dyDescent="0.3">
      <c r="A13" s="1"/>
      <c r="B13" s="53"/>
      <c r="C13" s="74"/>
      <c r="D13" s="54">
        <v>2</v>
      </c>
      <c r="E13" s="54" t="s">
        <v>187</v>
      </c>
      <c r="F13" s="55">
        <v>0</v>
      </c>
      <c r="G13" s="55">
        <v>0</v>
      </c>
      <c r="H13" s="55">
        <v>0</v>
      </c>
      <c r="I13" s="55">
        <v>0</v>
      </c>
      <c r="J13" s="55">
        <v>0</v>
      </c>
      <c r="K13" s="57">
        <v>0</v>
      </c>
    </row>
    <row r="14" spans="1:12" x14ac:dyDescent="0.3">
      <c r="A14" s="1"/>
      <c r="B14" s="53"/>
      <c r="C14" s="54"/>
      <c r="D14" s="54">
        <v>3</v>
      </c>
      <c r="E14" s="54" t="s">
        <v>188</v>
      </c>
      <c r="F14" s="55">
        <v>0</v>
      </c>
      <c r="G14" s="55">
        <v>0</v>
      </c>
      <c r="H14" s="55">
        <v>0</v>
      </c>
      <c r="I14" s="55">
        <v>0</v>
      </c>
      <c r="J14" s="55">
        <v>0</v>
      </c>
      <c r="K14" s="57">
        <v>0</v>
      </c>
    </row>
    <row r="15" spans="1:12" x14ac:dyDescent="0.3">
      <c r="A15" s="1"/>
      <c r="B15" s="53"/>
      <c r="C15" s="74">
        <v>2</v>
      </c>
      <c r="D15" s="50" t="s">
        <v>102</v>
      </c>
      <c r="E15" s="70"/>
      <c r="F15" s="51">
        <f>SUM(F16:F18)</f>
        <v>0</v>
      </c>
      <c r="G15" s="51">
        <f t="shared" ref="G15:K15" si="2">SUM(G16:G18)</f>
        <v>0</v>
      </c>
      <c r="H15" s="51">
        <f t="shared" si="2"/>
        <v>0</v>
      </c>
      <c r="I15" s="51">
        <f t="shared" si="2"/>
        <v>0</v>
      </c>
      <c r="J15" s="51">
        <f t="shared" si="2"/>
        <v>0</v>
      </c>
      <c r="K15" s="51">
        <f t="shared" si="2"/>
        <v>0</v>
      </c>
    </row>
    <row r="16" spans="1:12" x14ac:dyDescent="0.3">
      <c r="A16" s="1"/>
      <c r="B16" s="53"/>
      <c r="C16" s="54"/>
      <c r="D16" s="54">
        <v>3</v>
      </c>
      <c r="E16" s="54" t="s">
        <v>189</v>
      </c>
      <c r="F16" s="55">
        <v>0</v>
      </c>
      <c r="G16" s="55">
        <v>0</v>
      </c>
      <c r="H16" s="55">
        <v>0</v>
      </c>
      <c r="I16" s="55">
        <v>0</v>
      </c>
      <c r="J16" s="55">
        <v>0</v>
      </c>
      <c r="K16" s="57">
        <v>0</v>
      </c>
    </row>
    <row r="17" spans="1:11" x14ac:dyDescent="0.3">
      <c r="A17" s="1"/>
      <c r="B17" s="53"/>
      <c r="C17" s="54"/>
      <c r="D17" s="54">
        <v>4</v>
      </c>
      <c r="E17" s="54" t="s">
        <v>190</v>
      </c>
      <c r="F17" s="55">
        <v>0</v>
      </c>
      <c r="G17" s="55">
        <v>0</v>
      </c>
      <c r="H17" s="55">
        <v>0</v>
      </c>
      <c r="I17" s="55">
        <v>0</v>
      </c>
      <c r="J17" s="55">
        <v>0</v>
      </c>
      <c r="K17" s="57">
        <v>0</v>
      </c>
    </row>
    <row r="18" spans="1:11" x14ac:dyDescent="0.3">
      <c r="A18" s="1"/>
      <c r="B18" s="53"/>
      <c r="C18" s="54"/>
      <c r="D18" s="54">
        <v>5</v>
      </c>
      <c r="E18" s="54" t="s">
        <v>191</v>
      </c>
      <c r="F18" s="55">
        <v>0</v>
      </c>
      <c r="G18" s="55">
        <v>0</v>
      </c>
      <c r="H18" s="55">
        <v>0</v>
      </c>
      <c r="I18" s="55">
        <v>0</v>
      </c>
      <c r="J18" s="55">
        <v>0</v>
      </c>
      <c r="K18" s="57">
        <v>0</v>
      </c>
    </row>
    <row r="19" spans="1:11" x14ac:dyDescent="0.3">
      <c r="A19" s="1"/>
      <c r="B19" s="53"/>
      <c r="C19" s="74">
        <v>3</v>
      </c>
      <c r="D19" s="50" t="s">
        <v>103</v>
      </c>
      <c r="E19" s="70"/>
      <c r="F19" s="51">
        <f>+F20</f>
        <v>0</v>
      </c>
      <c r="G19" s="51">
        <f t="shared" ref="G19:K19" si="3">+G20</f>
        <v>0</v>
      </c>
      <c r="H19" s="51">
        <f t="shared" si="3"/>
        <v>0</v>
      </c>
      <c r="I19" s="51">
        <f t="shared" si="3"/>
        <v>0</v>
      </c>
      <c r="J19" s="51">
        <f t="shared" si="3"/>
        <v>0</v>
      </c>
      <c r="K19" s="51">
        <f t="shared" si="3"/>
        <v>0</v>
      </c>
    </row>
    <row r="20" spans="1:11" ht="20.399999999999999" x14ac:dyDescent="0.3">
      <c r="A20" s="1"/>
      <c r="B20" s="53"/>
      <c r="C20" s="54"/>
      <c r="D20" s="54">
        <v>1</v>
      </c>
      <c r="E20" s="54" t="s">
        <v>192</v>
      </c>
      <c r="F20" s="55">
        <v>0</v>
      </c>
      <c r="G20" s="55">
        <v>0</v>
      </c>
      <c r="H20" s="55">
        <v>0</v>
      </c>
      <c r="I20" s="55">
        <v>0</v>
      </c>
      <c r="J20" s="55">
        <v>0</v>
      </c>
      <c r="K20" s="57">
        <v>0</v>
      </c>
    </row>
    <row r="21" spans="1:11" x14ac:dyDescent="0.3">
      <c r="A21" s="1"/>
      <c r="B21" s="53"/>
      <c r="C21" s="74">
        <v>4</v>
      </c>
      <c r="D21" s="50" t="s">
        <v>104</v>
      </c>
      <c r="E21" s="70"/>
      <c r="F21" s="51">
        <f>+F22</f>
        <v>0</v>
      </c>
      <c r="G21" s="51">
        <f t="shared" ref="G21:K21" si="4">+G22</f>
        <v>0</v>
      </c>
      <c r="H21" s="51">
        <f t="shared" si="4"/>
        <v>0</v>
      </c>
      <c r="I21" s="51">
        <f t="shared" si="4"/>
        <v>0</v>
      </c>
      <c r="J21" s="51">
        <f t="shared" si="4"/>
        <v>0</v>
      </c>
      <c r="K21" s="51">
        <f t="shared" si="4"/>
        <v>0</v>
      </c>
    </row>
    <row r="22" spans="1:11" ht="20.399999999999999" x14ac:dyDescent="0.3">
      <c r="A22" s="1"/>
      <c r="B22" s="53"/>
      <c r="C22" s="54"/>
      <c r="D22" s="54">
        <v>1</v>
      </c>
      <c r="E22" s="54" t="s">
        <v>193</v>
      </c>
      <c r="F22" s="55">
        <v>0</v>
      </c>
      <c r="G22" s="55">
        <v>0</v>
      </c>
      <c r="H22" s="55">
        <v>0</v>
      </c>
      <c r="I22" s="55">
        <v>0</v>
      </c>
      <c r="J22" s="55">
        <v>0</v>
      </c>
      <c r="K22" s="57">
        <v>0</v>
      </c>
    </row>
    <row r="23" spans="1:11" x14ac:dyDescent="0.3">
      <c r="A23" s="1"/>
      <c r="B23" s="53"/>
      <c r="C23" s="74">
        <v>6</v>
      </c>
      <c r="D23" s="50" t="s">
        <v>105</v>
      </c>
      <c r="E23" s="70"/>
      <c r="F23" s="51">
        <f>SUM(F24:F26)</f>
        <v>0</v>
      </c>
      <c r="G23" s="51">
        <f t="shared" ref="G23:K23" si="5">SUM(G24:G26)</f>
        <v>0</v>
      </c>
      <c r="H23" s="51">
        <f t="shared" si="5"/>
        <v>0</v>
      </c>
      <c r="I23" s="51">
        <f t="shared" si="5"/>
        <v>0</v>
      </c>
      <c r="J23" s="51">
        <f t="shared" si="5"/>
        <v>0</v>
      </c>
      <c r="K23" s="51">
        <f t="shared" si="5"/>
        <v>0</v>
      </c>
    </row>
    <row r="24" spans="1:11" ht="20.399999999999999" x14ac:dyDescent="0.3">
      <c r="A24" s="1"/>
      <c r="B24" s="53"/>
      <c r="C24" s="54"/>
      <c r="D24" s="54">
        <v>1</v>
      </c>
      <c r="E24" s="54" t="s">
        <v>194</v>
      </c>
      <c r="F24" s="55">
        <v>0</v>
      </c>
      <c r="G24" s="55">
        <v>0</v>
      </c>
      <c r="H24" s="55">
        <v>0</v>
      </c>
      <c r="I24" s="55">
        <v>0</v>
      </c>
      <c r="J24" s="55">
        <v>0</v>
      </c>
      <c r="K24" s="57">
        <v>0</v>
      </c>
    </row>
    <row r="25" spans="1:11" ht="20.399999999999999" x14ac:dyDescent="0.3">
      <c r="A25" s="1"/>
      <c r="B25" s="53"/>
      <c r="C25" s="54"/>
      <c r="D25" s="54">
        <v>2</v>
      </c>
      <c r="E25" s="54" t="s">
        <v>195</v>
      </c>
      <c r="F25" s="55">
        <v>0</v>
      </c>
      <c r="G25" s="55">
        <v>0</v>
      </c>
      <c r="H25" s="55">
        <v>0</v>
      </c>
      <c r="I25" s="55">
        <v>0</v>
      </c>
      <c r="J25" s="55">
        <v>0</v>
      </c>
      <c r="K25" s="57">
        <v>0</v>
      </c>
    </row>
    <row r="26" spans="1:11" x14ac:dyDescent="0.3">
      <c r="A26" s="1"/>
      <c r="B26" s="53"/>
      <c r="C26" s="54"/>
      <c r="D26" s="54">
        <v>3</v>
      </c>
      <c r="E26" s="54" t="s">
        <v>196</v>
      </c>
      <c r="F26" s="55">
        <v>0</v>
      </c>
      <c r="G26" s="55">
        <v>0</v>
      </c>
      <c r="H26" s="55">
        <v>0</v>
      </c>
      <c r="I26" s="55">
        <v>0</v>
      </c>
      <c r="J26" s="55">
        <v>0</v>
      </c>
      <c r="K26" s="57">
        <v>0</v>
      </c>
    </row>
    <row r="27" spans="1:11" x14ac:dyDescent="0.3">
      <c r="A27" s="1"/>
      <c r="B27" s="53"/>
      <c r="C27" s="74">
        <v>7</v>
      </c>
      <c r="D27" s="50" t="s">
        <v>106</v>
      </c>
      <c r="E27" s="70"/>
      <c r="F27" s="51">
        <f>SUM(F28:F30)</f>
        <v>0</v>
      </c>
      <c r="G27" s="51">
        <f t="shared" ref="G27:K27" si="6">SUM(G28:G30)</f>
        <v>0</v>
      </c>
      <c r="H27" s="51">
        <f t="shared" si="6"/>
        <v>0</v>
      </c>
      <c r="I27" s="51">
        <f t="shared" si="6"/>
        <v>0</v>
      </c>
      <c r="J27" s="51">
        <f t="shared" si="6"/>
        <v>0</v>
      </c>
      <c r="K27" s="51">
        <f t="shared" si="6"/>
        <v>0</v>
      </c>
    </row>
    <row r="28" spans="1:11" x14ac:dyDescent="0.3">
      <c r="A28" s="1"/>
      <c r="B28" s="53"/>
      <c r="C28" s="54"/>
      <c r="D28" s="54">
        <v>1</v>
      </c>
      <c r="E28" s="54" t="s">
        <v>197</v>
      </c>
      <c r="F28" s="55">
        <v>0</v>
      </c>
      <c r="G28" s="55">
        <v>0</v>
      </c>
      <c r="H28" s="55">
        <v>0</v>
      </c>
      <c r="I28" s="55">
        <v>0</v>
      </c>
      <c r="J28" s="55">
        <v>0</v>
      </c>
      <c r="K28" s="57">
        <v>0</v>
      </c>
    </row>
    <row r="29" spans="1:11" x14ac:dyDescent="0.3">
      <c r="A29" s="1"/>
      <c r="B29" s="53"/>
      <c r="C29" s="54"/>
      <c r="D29" s="54">
        <v>2</v>
      </c>
      <c r="E29" s="54" t="s">
        <v>198</v>
      </c>
      <c r="F29" s="55">
        <v>0</v>
      </c>
      <c r="G29" s="55">
        <v>0</v>
      </c>
      <c r="H29" s="55">
        <v>0</v>
      </c>
      <c r="I29" s="55">
        <v>0</v>
      </c>
      <c r="J29" s="55">
        <v>0</v>
      </c>
      <c r="K29" s="57">
        <v>0</v>
      </c>
    </row>
    <row r="30" spans="1:11" x14ac:dyDescent="0.3">
      <c r="A30" s="1"/>
      <c r="B30" s="53"/>
      <c r="C30" s="54"/>
      <c r="D30" s="54">
        <v>3</v>
      </c>
      <c r="E30" s="54" t="s">
        <v>199</v>
      </c>
      <c r="F30" s="55">
        <v>0</v>
      </c>
      <c r="G30" s="55">
        <v>0</v>
      </c>
      <c r="H30" s="55">
        <v>0</v>
      </c>
      <c r="I30" s="55">
        <v>0</v>
      </c>
      <c r="J30" s="55">
        <v>0</v>
      </c>
      <c r="K30" s="57">
        <v>0</v>
      </c>
    </row>
    <row r="31" spans="1:11" ht="20.399999999999999" x14ac:dyDescent="0.3">
      <c r="A31" s="1"/>
      <c r="B31" s="53"/>
      <c r="C31" s="54"/>
      <c r="D31" s="54">
        <v>6</v>
      </c>
      <c r="E31" s="54" t="s">
        <v>200</v>
      </c>
      <c r="F31" s="55">
        <v>0</v>
      </c>
      <c r="G31" s="55">
        <v>0</v>
      </c>
      <c r="H31" s="55">
        <v>0</v>
      </c>
      <c r="I31" s="55">
        <v>0</v>
      </c>
      <c r="J31" s="55">
        <v>0</v>
      </c>
      <c r="K31" s="57">
        <v>0</v>
      </c>
    </row>
    <row r="32" spans="1:11" x14ac:dyDescent="0.3">
      <c r="A32" s="1"/>
      <c r="B32" s="53"/>
      <c r="C32" s="74">
        <v>8</v>
      </c>
      <c r="D32" s="50" t="s">
        <v>107</v>
      </c>
      <c r="E32" s="70"/>
      <c r="F32" s="51">
        <f>SUM(F33:F34)</f>
        <v>0</v>
      </c>
      <c r="G32" s="51">
        <f t="shared" ref="G32:K32" si="7">SUM(G33:G34)</f>
        <v>0</v>
      </c>
      <c r="H32" s="51">
        <f t="shared" si="7"/>
        <v>0</v>
      </c>
      <c r="I32" s="51">
        <f t="shared" si="7"/>
        <v>0</v>
      </c>
      <c r="J32" s="51">
        <f t="shared" si="7"/>
        <v>0</v>
      </c>
      <c r="K32" s="51">
        <f t="shared" si="7"/>
        <v>0</v>
      </c>
    </row>
    <row r="33" spans="1:11" x14ac:dyDescent="0.3">
      <c r="A33" s="1"/>
      <c r="B33" s="53"/>
      <c r="C33" s="54"/>
      <c r="D33" s="54">
        <v>1</v>
      </c>
      <c r="E33" s="54" t="s">
        <v>201</v>
      </c>
      <c r="F33" s="55">
        <v>0</v>
      </c>
      <c r="G33" s="55">
        <v>0</v>
      </c>
      <c r="H33" s="55">
        <v>0</v>
      </c>
      <c r="I33" s="55">
        <v>0</v>
      </c>
      <c r="J33" s="55">
        <v>0</v>
      </c>
      <c r="K33" s="57">
        <v>0</v>
      </c>
    </row>
    <row r="34" spans="1:11" x14ac:dyDescent="0.3">
      <c r="A34" s="1"/>
      <c r="B34" s="53"/>
      <c r="C34" s="54"/>
      <c r="D34" s="54">
        <v>2</v>
      </c>
      <c r="E34" s="54" t="s">
        <v>202</v>
      </c>
      <c r="F34" s="55">
        <v>0</v>
      </c>
      <c r="G34" s="55">
        <v>0</v>
      </c>
      <c r="H34" s="55">
        <v>0</v>
      </c>
      <c r="I34" s="55">
        <v>0</v>
      </c>
      <c r="J34" s="55">
        <v>0</v>
      </c>
      <c r="K34" s="57">
        <v>0</v>
      </c>
    </row>
    <row r="35" spans="1:11" x14ac:dyDescent="0.3">
      <c r="A35" s="1"/>
      <c r="B35" s="53"/>
      <c r="C35" s="74">
        <v>9</v>
      </c>
      <c r="D35" s="50" t="s">
        <v>108</v>
      </c>
      <c r="E35" s="70"/>
      <c r="F35" s="51">
        <f>SUM(F36:F38)</f>
        <v>0</v>
      </c>
      <c r="G35" s="51">
        <f t="shared" ref="G35:K35" si="8">SUM(G36:G38)</f>
        <v>0</v>
      </c>
      <c r="H35" s="51">
        <f t="shared" si="8"/>
        <v>0</v>
      </c>
      <c r="I35" s="51">
        <f t="shared" si="8"/>
        <v>0</v>
      </c>
      <c r="J35" s="51">
        <f t="shared" si="8"/>
        <v>0</v>
      </c>
      <c r="K35" s="51">
        <f t="shared" si="8"/>
        <v>0</v>
      </c>
    </row>
    <row r="36" spans="1:11" x14ac:dyDescent="0.3">
      <c r="A36" s="1"/>
      <c r="B36" s="53"/>
      <c r="C36" s="54"/>
      <c r="D36" s="54">
        <v>1</v>
      </c>
      <c r="E36" s="54" t="s">
        <v>203</v>
      </c>
      <c r="F36" s="55">
        <v>0</v>
      </c>
      <c r="G36" s="55">
        <v>0</v>
      </c>
      <c r="H36" s="55">
        <v>0</v>
      </c>
      <c r="I36" s="55">
        <v>0</v>
      </c>
      <c r="J36" s="55">
        <v>0</v>
      </c>
      <c r="K36" s="57">
        <v>0</v>
      </c>
    </row>
    <row r="37" spans="1:11" x14ac:dyDescent="0.3">
      <c r="A37" s="1"/>
      <c r="B37" s="53"/>
      <c r="C37" s="54"/>
      <c r="D37" s="54">
        <v>2</v>
      </c>
      <c r="E37" s="54" t="s">
        <v>204</v>
      </c>
      <c r="F37" s="55">
        <v>0</v>
      </c>
      <c r="G37" s="55">
        <v>0</v>
      </c>
      <c r="H37" s="55">
        <v>0</v>
      </c>
      <c r="I37" s="55">
        <v>0</v>
      </c>
      <c r="J37" s="55">
        <v>0</v>
      </c>
      <c r="K37" s="57">
        <v>0</v>
      </c>
    </row>
    <row r="38" spans="1:11" x14ac:dyDescent="0.3">
      <c r="A38" s="1"/>
      <c r="B38" s="53"/>
      <c r="C38" s="54"/>
      <c r="D38" s="54">
        <v>3</v>
      </c>
      <c r="E38" s="54" t="s">
        <v>205</v>
      </c>
      <c r="F38" s="55">
        <v>0</v>
      </c>
      <c r="G38" s="55">
        <v>0</v>
      </c>
      <c r="H38" s="55">
        <v>0</v>
      </c>
      <c r="I38" s="55">
        <v>0</v>
      </c>
      <c r="J38" s="55">
        <v>0</v>
      </c>
      <c r="K38" s="57">
        <v>0</v>
      </c>
    </row>
    <row r="39" spans="1:11" x14ac:dyDescent="0.3">
      <c r="A39" s="1"/>
      <c r="B39" s="53"/>
      <c r="C39" s="54"/>
      <c r="D39" s="54"/>
      <c r="E39" s="54"/>
      <c r="F39" s="55"/>
      <c r="G39" s="55"/>
      <c r="H39" s="55"/>
      <c r="I39" s="55"/>
      <c r="J39" s="55"/>
      <c r="K39" s="57"/>
    </row>
    <row r="40" spans="1:11" x14ac:dyDescent="0.3">
      <c r="A40" s="1"/>
      <c r="B40" s="53"/>
      <c r="C40" s="54"/>
      <c r="D40" s="54"/>
      <c r="E40" s="54"/>
      <c r="F40" s="55"/>
      <c r="G40" s="55"/>
      <c r="H40" s="55"/>
      <c r="I40" s="55"/>
      <c r="J40" s="55"/>
      <c r="K40" s="57"/>
    </row>
    <row r="41" spans="1:11" x14ac:dyDescent="0.3">
      <c r="A41" s="1"/>
      <c r="B41" s="58"/>
      <c r="C41" s="59" t="s">
        <v>206</v>
      </c>
      <c r="D41" s="59"/>
      <c r="E41" s="60"/>
      <c r="F41" s="61">
        <f>F9</f>
        <v>0</v>
      </c>
      <c r="G41" s="61">
        <f t="shared" ref="G41:K41" si="9">G9</f>
        <v>0</v>
      </c>
      <c r="H41" s="61">
        <f t="shared" si="9"/>
        <v>0</v>
      </c>
      <c r="I41" s="61">
        <f t="shared" si="9"/>
        <v>0</v>
      </c>
      <c r="J41" s="61">
        <f t="shared" si="9"/>
        <v>0</v>
      </c>
      <c r="K41" s="61">
        <f t="shared" si="9"/>
        <v>0</v>
      </c>
    </row>
    <row r="42" spans="1:11" x14ac:dyDescent="0.3">
      <c r="A42" s="1"/>
      <c r="B42" s="58"/>
      <c r="C42" s="59" t="s">
        <v>207</v>
      </c>
      <c r="D42" s="59"/>
      <c r="E42" s="60"/>
      <c r="F42" s="61">
        <f>'[1]E.1.L.E.'!F9+'[1]E.2.L.E.'!F9+'[1]E.3.L.E.'!F9+'[1]E.4.L.E.'!F9</f>
        <v>145940430.66999999</v>
      </c>
      <c r="G42" s="62">
        <f>'[1]E.1.L.E.'!G9+'[1]E.2.L.E.'!G9+'[1]E.3.L.E.'!G9+'[1]E.4.L.E.'!G9</f>
        <v>-13821105.340000002</v>
      </c>
      <c r="H42" s="61">
        <f>'[1]E.1.L.E.'!H9+'[1]E.2.L.E.'!H9+'[1]E.3.L.E.'!H9+'[1]E.4.L.E.'!H9</f>
        <v>132119325.32999998</v>
      </c>
      <c r="I42" s="61">
        <f>'[1]E.1.L.E.'!I9+'[1]E.2.L.E.'!I9+'[1]E.3.L.E.'!I9+'[1]E.4.L.E.'!I9</f>
        <v>131130678.34999999</v>
      </c>
      <c r="J42" s="61">
        <f>'[1]E.1.L.E.'!J9+'[1]E.2.L.E.'!J9+'[1]E.3.L.E.'!J9+'[1]E.4.L.E.'!J9</f>
        <v>122576946.81</v>
      </c>
      <c r="K42" s="61">
        <f>'[1]E.1.L.E.'!K9+'[1]E.2.L.E.'!K9+'[1]E.3.L.E.'!K9+'[1]E.4.L.E.'!K9</f>
        <v>988646.97999998927</v>
      </c>
    </row>
    <row r="43" spans="1:11" x14ac:dyDescent="0.3">
      <c r="A43" s="1"/>
      <c r="B43" s="2"/>
      <c r="C43" s="2"/>
      <c r="D43" s="2"/>
      <c r="E43" s="2"/>
      <c r="F43" s="3"/>
      <c r="G43" s="3"/>
      <c r="H43" s="3"/>
      <c r="I43" s="3"/>
      <c r="J43" s="3"/>
      <c r="K43" s="3"/>
    </row>
  </sheetData>
  <mergeCells count="18">
    <mergeCell ref="D27:E27"/>
    <mergeCell ref="D32:E32"/>
    <mergeCell ref="D35:E35"/>
    <mergeCell ref="C41:E41"/>
    <mergeCell ref="C42:E42"/>
    <mergeCell ref="C9:E9"/>
    <mergeCell ref="D11:E11"/>
    <mergeCell ref="D15:E15"/>
    <mergeCell ref="D19:E19"/>
    <mergeCell ref="D21:E21"/>
    <mergeCell ref="D23:E23"/>
    <mergeCell ref="B1:K1"/>
    <mergeCell ref="B2:K2"/>
    <mergeCell ref="B3:K3"/>
    <mergeCell ref="B4:K4"/>
    <mergeCell ref="B6:E8"/>
    <mergeCell ref="F6:J6"/>
    <mergeCell ref="K6:K7"/>
  </mergeCells>
  <printOptions horizontalCentered="1"/>
  <pageMargins left="0.31496062992125984" right="0.31496062992125984" top="0.74803149606299213" bottom="0.74803149606299213" header="0.31496062992125984" footer="0.31496062992125984"/>
  <pageSetup scale="60"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073F5-683D-4273-9345-63564BEB7160}">
  <dimension ref="A1:P14"/>
  <sheetViews>
    <sheetView zoomScale="70" zoomScaleNormal="70" workbookViewId="0">
      <selection sqref="A1:P14"/>
    </sheetView>
  </sheetViews>
  <sheetFormatPr baseColWidth="10" defaultRowHeight="14.4" x14ac:dyDescent="0.3"/>
  <cols>
    <col min="1" max="1" width="9.109375" customWidth="1"/>
    <col min="2" max="2" width="14" customWidth="1"/>
    <col min="3" max="3" width="35.77734375" customWidth="1"/>
    <col min="4" max="4" width="20.88671875" customWidth="1"/>
    <col min="5" max="5" width="39.21875" customWidth="1"/>
    <col min="6" max="6" width="7.6640625" customWidth="1"/>
    <col min="7" max="7" width="11.44140625" customWidth="1"/>
    <col min="8" max="8" width="10.109375" customWidth="1"/>
    <col min="9" max="9" width="12.44140625" bestFit="1" customWidth="1"/>
    <col min="10" max="10" width="10.33203125" customWidth="1"/>
    <col min="11" max="11" width="7.33203125" customWidth="1"/>
    <col min="12" max="12" width="24.109375" customWidth="1"/>
    <col min="13" max="13" width="17.88671875" customWidth="1"/>
    <col min="14" max="14" width="11" customWidth="1"/>
    <col min="15" max="15" width="18.6640625" bestFit="1" customWidth="1"/>
    <col min="16" max="16" width="10.77734375" customWidth="1"/>
  </cols>
  <sheetData>
    <row r="1" spans="1:16" ht="30.6" x14ac:dyDescent="0.3">
      <c r="A1" s="75" t="s">
        <v>65</v>
      </c>
      <c r="B1" s="75"/>
      <c r="C1" s="75"/>
      <c r="D1" s="75"/>
      <c r="E1" s="75"/>
      <c r="F1" s="75"/>
      <c r="G1" s="75"/>
      <c r="H1" s="75"/>
      <c r="I1" s="75"/>
      <c r="J1" s="75"/>
      <c r="K1" s="75"/>
      <c r="L1" s="75"/>
      <c r="M1" s="75"/>
      <c r="N1" s="75"/>
      <c r="O1" s="75"/>
      <c r="P1" s="75"/>
    </row>
    <row r="2" spans="1:16" ht="30.6" x14ac:dyDescent="0.3">
      <c r="A2" s="75" t="s">
        <v>66</v>
      </c>
      <c r="B2" s="75"/>
      <c r="C2" s="75"/>
      <c r="D2" s="75"/>
      <c r="E2" s="75"/>
      <c r="F2" s="75"/>
      <c r="G2" s="75"/>
      <c r="H2" s="75"/>
      <c r="I2" s="75"/>
      <c r="J2" s="75"/>
      <c r="K2" s="75"/>
      <c r="L2" s="75"/>
      <c r="M2" s="75"/>
      <c r="N2" s="75"/>
      <c r="O2" s="75"/>
      <c r="P2" s="75"/>
    </row>
    <row r="3" spans="1:16" ht="28.2" x14ac:dyDescent="0.3">
      <c r="A3" s="76"/>
      <c r="B3" s="76"/>
      <c r="C3" s="76"/>
      <c r="D3" s="76"/>
      <c r="E3" s="76"/>
      <c r="F3" s="76"/>
      <c r="G3" s="76"/>
      <c r="H3" s="76"/>
      <c r="I3" s="76"/>
      <c r="J3" s="76"/>
      <c r="K3" s="76"/>
      <c r="L3" s="76"/>
      <c r="M3" s="76"/>
      <c r="N3" s="76"/>
      <c r="O3" s="76"/>
      <c r="P3" s="76"/>
    </row>
    <row r="4" spans="1:16" ht="22.8" x14ac:dyDescent="0.3">
      <c r="A4" s="77" t="s">
        <v>208</v>
      </c>
      <c r="B4" s="77"/>
      <c r="C4" s="77"/>
      <c r="D4" s="77"/>
      <c r="E4" s="77"/>
      <c r="F4" s="77"/>
      <c r="G4" s="77"/>
      <c r="H4" s="77"/>
      <c r="I4" s="77"/>
      <c r="J4" s="77"/>
      <c r="K4" s="77"/>
      <c r="L4" s="77"/>
      <c r="M4" s="77"/>
      <c r="N4" s="77"/>
      <c r="O4" s="77"/>
      <c r="P4" s="77"/>
    </row>
    <row r="5" spans="1:16" ht="23.4" thickBot="1" x14ac:dyDescent="0.35">
      <c r="A5" s="78"/>
      <c r="B5" s="78"/>
      <c r="C5" s="78"/>
      <c r="D5" s="78"/>
      <c r="E5" s="78"/>
      <c r="F5" s="78"/>
      <c r="G5" s="78"/>
      <c r="H5" s="78"/>
      <c r="I5" s="78"/>
      <c r="J5" s="78"/>
      <c r="K5" s="78"/>
      <c r="L5" s="78"/>
      <c r="M5" s="78"/>
      <c r="N5" s="78"/>
      <c r="O5" s="78"/>
      <c r="P5" s="78"/>
    </row>
    <row r="6" spans="1:16" ht="42" thickBot="1" x14ac:dyDescent="0.35">
      <c r="A6" s="79" t="s">
        <v>209</v>
      </c>
      <c r="B6" s="80" t="s">
        <v>210</v>
      </c>
      <c r="C6" s="80" t="s">
        <v>211</v>
      </c>
      <c r="D6" s="80" t="s">
        <v>212</v>
      </c>
      <c r="E6" s="80" t="s">
        <v>213</v>
      </c>
      <c r="F6" s="80" t="s">
        <v>214</v>
      </c>
      <c r="G6" s="80" t="s">
        <v>215</v>
      </c>
      <c r="H6" s="79" t="s">
        <v>216</v>
      </c>
      <c r="I6" s="80" t="s">
        <v>217</v>
      </c>
      <c r="J6" s="80" t="s">
        <v>218</v>
      </c>
      <c r="K6" s="80" t="s">
        <v>219</v>
      </c>
      <c r="L6" s="80" t="s">
        <v>220</v>
      </c>
      <c r="M6" s="80" t="s">
        <v>221</v>
      </c>
      <c r="N6" s="81" t="s">
        <v>222</v>
      </c>
      <c r="O6" s="80" t="s">
        <v>223</v>
      </c>
      <c r="P6" s="80" t="s">
        <v>224</v>
      </c>
    </row>
    <row r="7" spans="1:16" ht="15" thickBot="1" x14ac:dyDescent="0.35">
      <c r="A7" s="82" t="s">
        <v>225</v>
      </c>
      <c r="B7" s="83"/>
      <c r="C7" s="83"/>
      <c r="D7" s="83"/>
      <c r="E7" s="83"/>
      <c r="F7" s="83"/>
      <c r="G7" s="83"/>
      <c r="H7" s="83"/>
      <c r="I7" s="83"/>
      <c r="J7" s="83"/>
      <c r="K7" s="83"/>
      <c r="L7" s="83"/>
      <c r="M7" s="83"/>
      <c r="N7" s="83"/>
      <c r="O7" s="83"/>
      <c r="P7" s="84"/>
    </row>
    <row r="8" spans="1:16" ht="115.8" thickBot="1" x14ac:dyDescent="0.35">
      <c r="A8" s="85">
        <v>1</v>
      </c>
      <c r="B8" s="86" t="s">
        <v>226</v>
      </c>
      <c r="C8" s="86" t="s">
        <v>227</v>
      </c>
      <c r="D8" s="86" t="s">
        <v>228</v>
      </c>
      <c r="E8" s="86" t="s">
        <v>229</v>
      </c>
      <c r="F8" s="86" t="s">
        <v>230</v>
      </c>
      <c r="G8" s="87" t="s">
        <v>231</v>
      </c>
      <c r="H8" s="87" t="s">
        <v>232</v>
      </c>
      <c r="I8" s="86" t="s">
        <v>233</v>
      </c>
      <c r="J8" s="86" t="s">
        <v>234</v>
      </c>
      <c r="K8" s="87">
        <v>-13.91</v>
      </c>
      <c r="L8" s="86" t="s">
        <v>235</v>
      </c>
      <c r="M8" s="86" t="s">
        <v>236</v>
      </c>
      <c r="N8" s="88">
        <v>0</v>
      </c>
      <c r="O8" s="86" t="s">
        <v>237</v>
      </c>
      <c r="P8" s="86" t="s">
        <v>238</v>
      </c>
    </row>
    <row r="9" spans="1:16" ht="58.2" thickBot="1" x14ac:dyDescent="0.35">
      <c r="A9" s="85">
        <v>2</v>
      </c>
      <c r="B9" s="86" t="s">
        <v>239</v>
      </c>
      <c r="C9" s="86" t="s">
        <v>240</v>
      </c>
      <c r="D9" s="86" t="s">
        <v>241</v>
      </c>
      <c r="E9" s="86" t="s">
        <v>242</v>
      </c>
      <c r="F9" s="86" t="s">
        <v>230</v>
      </c>
      <c r="G9" s="87" t="s">
        <v>231</v>
      </c>
      <c r="H9" s="87" t="s">
        <v>243</v>
      </c>
      <c r="I9" s="86" t="s">
        <v>244</v>
      </c>
      <c r="J9" s="86" t="s">
        <v>245</v>
      </c>
      <c r="K9" s="87">
        <v>0.9</v>
      </c>
      <c r="L9" s="86" t="s">
        <v>246</v>
      </c>
      <c r="M9" s="86" t="s">
        <v>247</v>
      </c>
      <c r="N9" s="89">
        <v>0.83</v>
      </c>
      <c r="O9" s="87" t="s">
        <v>248</v>
      </c>
      <c r="P9" s="86" t="s">
        <v>249</v>
      </c>
    </row>
    <row r="10" spans="1:16" ht="87" thickBot="1" x14ac:dyDescent="0.35">
      <c r="A10" s="85">
        <v>3</v>
      </c>
      <c r="B10" s="86" t="s">
        <v>250</v>
      </c>
      <c r="C10" s="86" t="s">
        <v>251</v>
      </c>
      <c r="D10" s="86" t="s">
        <v>252</v>
      </c>
      <c r="E10" s="86" t="s">
        <v>253</v>
      </c>
      <c r="F10" s="86" t="s">
        <v>230</v>
      </c>
      <c r="G10" s="87" t="s">
        <v>231</v>
      </c>
      <c r="H10" s="87" t="s">
        <v>243</v>
      </c>
      <c r="I10" s="86" t="s">
        <v>233</v>
      </c>
      <c r="J10" s="86" t="s">
        <v>254</v>
      </c>
      <c r="K10" s="87">
        <v>0.25</v>
      </c>
      <c r="L10" s="86" t="s">
        <v>255</v>
      </c>
      <c r="M10" s="86" t="s">
        <v>256</v>
      </c>
      <c r="N10" s="89">
        <v>0.25</v>
      </c>
      <c r="O10" s="87" t="s">
        <v>257</v>
      </c>
      <c r="P10" s="86" t="s">
        <v>249</v>
      </c>
    </row>
    <row r="11" spans="1:16" ht="72.599999999999994" thickBot="1" x14ac:dyDescent="0.35">
      <c r="A11" s="85">
        <v>4</v>
      </c>
      <c r="B11" s="86" t="s">
        <v>258</v>
      </c>
      <c r="C11" s="86" t="s">
        <v>259</v>
      </c>
      <c r="D11" s="86" t="s">
        <v>260</v>
      </c>
      <c r="E11" s="86" t="s">
        <v>261</v>
      </c>
      <c r="F11" s="86" t="s">
        <v>230</v>
      </c>
      <c r="G11" s="87" t="s">
        <v>231</v>
      </c>
      <c r="H11" s="87" t="s">
        <v>232</v>
      </c>
      <c r="I11" s="86" t="s">
        <v>244</v>
      </c>
      <c r="J11" s="86" t="s">
        <v>262</v>
      </c>
      <c r="K11" s="87">
        <v>55.6</v>
      </c>
      <c r="L11" s="86" t="s">
        <v>263</v>
      </c>
      <c r="M11" s="86" t="s">
        <v>264</v>
      </c>
      <c r="N11" s="89">
        <v>0.28999999999999998</v>
      </c>
      <c r="O11" s="87" t="s">
        <v>265</v>
      </c>
      <c r="P11" s="86" t="s">
        <v>238</v>
      </c>
    </row>
    <row r="12" spans="1:16" ht="144.6" thickBot="1" x14ac:dyDescent="0.35">
      <c r="A12" s="85">
        <v>5</v>
      </c>
      <c r="B12" s="86" t="s">
        <v>266</v>
      </c>
      <c r="C12" s="86" t="s">
        <v>267</v>
      </c>
      <c r="D12" s="86" t="s">
        <v>268</v>
      </c>
      <c r="E12" s="86" t="s">
        <v>269</v>
      </c>
      <c r="F12" s="86" t="s">
        <v>230</v>
      </c>
      <c r="G12" s="87" t="s">
        <v>231</v>
      </c>
      <c r="H12" s="87" t="s">
        <v>232</v>
      </c>
      <c r="I12" s="86" t="s">
        <v>270</v>
      </c>
      <c r="J12" s="86" t="s">
        <v>271</v>
      </c>
      <c r="K12" s="87">
        <v>26</v>
      </c>
      <c r="L12" s="86" t="s">
        <v>272</v>
      </c>
      <c r="M12" s="86" t="s">
        <v>273</v>
      </c>
      <c r="N12" s="89">
        <v>9</v>
      </c>
      <c r="O12" s="87" t="s">
        <v>274</v>
      </c>
      <c r="P12" s="86" t="s">
        <v>238</v>
      </c>
    </row>
    <row r="13" spans="1:16" ht="15" thickBot="1" x14ac:dyDescent="0.35">
      <c r="A13" s="90"/>
      <c r="B13" s="90"/>
      <c r="C13" s="90"/>
      <c r="D13" s="90"/>
      <c r="E13" s="90"/>
      <c r="F13" s="90"/>
      <c r="G13" s="90"/>
      <c r="H13" s="90"/>
      <c r="I13" s="90"/>
      <c r="J13" s="90"/>
      <c r="K13" s="90"/>
      <c r="L13" s="90"/>
      <c r="M13" s="90"/>
      <c r="N13" s="91"/>
      <c r="O13" s="90"/>
      <c r="P13" s="92"/>
    </row>
    <row r="14" spans="1:16" ht="15" thickBot="1" x14ac:dyDescent="0.35">
      <c r="A14" s="93" t="s">
        <v>275</v>
      </c>
      <c r="B14" s="94"/>
      <c r="C14" s="94"/>
      <c r="D14" s="94"/>
      <c r="E14" s="94"/>
      <c r="F14" s="94"/>
      <c r="G14" s="94"/>
      <c r="H14" s="94"/>
      <c r="I14" s="94"/>
      <c r="J14" s="94"/>
      <c r="K14" s="94"/>
      <c r="L14" s="95" t="s">
        <v>276</v>
      </c>
      <c r="M14" s="95"/>
      <c r="N14" s="95"/>
      <c r="O14" s="95"/>
      <c r="P14" s="96"/>
    </row>
  </sheetData>
  <mergeCells count="8">
    <mergeCell ref="A14:K14"/>
    <mergeCell ref="L14:P14"/>
    <mergeCell ref="A1:P1"/>
    <mergeCell ref="A2:P2"/>
    <mergeCell ref="A3:P3"/>
    <mergeCell ref="A4:P4"/>
    <mergeCell ref="A5:P5"/>
    <mergeCell ref="A7:P7"/>
  </mergeCells>
  <printOptions horizontalCentered="1"/>
  <pageMargins left="0.31496062992125984" right="0.31496062992125984" top="0.74803149606299213" bottom="0.74803149606299213" header="0.31496062992125984" footer="0.31496062992125984"/>
  <pageSetup scale="50"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9764F-8A9F-4EDD-B49F-7DF6BE3E873F}">
  <dimension ref="A2:P16"/>
  <sheetViews>
    <sheetView topLeftCell="A13" zoomScale="60" zoomScaleNormal="60" workbookViewId="0">
      <selection sqref="A1:P16"/>
    </sheetView>
  </sheetViews>
  <sheetFormatPr baseColWidth="10" defaultRowHeight="14.4" x14ac:dyDescent="0.3"/>
  <cols>
    <col min="1" max="1" width="9.109375" customWidth="1"/>
    <col min="2" max="2" width="14" customWidth="1"/>
    <col min="3" max="3" width="26.109375" customWidth="1"/>
    <col min="4" max="4" width="20.88671875" customWidth="1"/>
    <col min="5" max="5" width="22.109375" customWidth="1"/>
    <col min="6" max="6" width="11.21875" customWidth="1"/>
    <col min="7" max="7" width="11.33203125" customWidth="1"/>
    <col min="8" max="8" width="10.109375" customWidth="1"/>
    <col min="9" max="9" width="12" bestFit="1" customWidth="1"/>
    <col min="10" max="10" width="10.33203125" customWidth="1"/>
    <col min="11" max="11" width="7.33203125" customWidth="1"/>
    <col min="12" max="12" width="24.109375" customWidth="1"/>
    <col min="13" max="13" width="17.88671875" customWidth="1"/>
    <col min="14" max="14" width="11.109375" customWidth="1"/>
    <col min="15" max="15" width="17.6640625" bestFit="1" customWidth="1"/>
    <col min="16" max="16" width="10.77734375" customWidth="1"/>
  </cols>
  <sheetData>
    <row r="2" spans="1:16" ht="30.6" x14ac:dyDescent="0.3">
      <c r="A2" s="75" t="s">
        <v>65</v>
      </c>
      <c r="B2" s="75"/>
      <c r="C2" s="75"/>
      <c r="D2" s="75"/>
      <c r="E2" s="75"/>
      <c r="F2" s="75"/>
      <c r="G2" s="75"/>
      <c r="H2" s="75"/>
      <c r="I2" s="75"/>
      <c r="J2" s="75"/>
      <c r="K2" s="75"/>
      <c r="L2" s="75"/>
      <c r="M2" s="75"/>
      <c r="N2" s="75"/>
      <c r="O2" s="75"/>
      <c r="P2" s="75"/>
    </row>
    <row r="3" spans="1:16" ht="30.6" x14ac:dyDescent="0.3">
      <c r="A3" s="75" t="s">
        <v>66</v>
      </c>
      <c r="B3" s="75"/>
      <c r="C3" s="75"/>
      <c r="D3" s="75"/>
      <c r="E3" s="75"/>
      <c r="F3" s="75"/>
      <c r="G3" s="75"/>
      <c r="H3" s="75"/>
      <c r="I3" s="75"/>
      <c r="J3" s="75"/>
      <c r="K3" s="75"/>
      <c r="L3" s="75"/>
      <c r="M3" s="75"/>
      <c r="N3" s="75"/>
      <c r="O3" s="75"/>
      <c r="P3" s="75"/>
    </row>
    <row r="4" spans="1:16" ht="28.2" x14ac:dyDescent="0.3">
      <c r="A4" s="76"/>
      <c r="B4" s="76"/>
      <c r="C4" s="76"/>
      <c r="D4" s="76"/>
      <c r="E4" s="76"/>
      <c r="F4" s="76"/>
      <c r="G4" s="76"/>
      <c r="H4" s="76"/>
      <c r="I4" s="76"/>
      <c r="J4" s="76"/>
      <c r="K4" s="76"/>
      <c r="L4" s="76"/>
      <c r="M4" s="76"/>
      <c r="N4" s="76"/>
      <c r="O4" s="76"/>
      <c r="P4" s="76"/>
    </row>
    <row r="5" spans="1:16" ht="22.8" x14ac:dyDescent="0.3">
      <c r="A5" s="77" t="s">
        <v>277</v>
      </c>
      <c r="B5" s="77"/>
      <c r="C5" s="77"/>
      <c r="D5" s="77"/>
      <c r="E5" s="77"/>
      <c r="F5" s="77"/>
      <c r="G5" s="77"/>
      <c r="H5" s="77"/>
      <c r="I5" s="77"/>
      <c r="J5" s="77"/>
      <c r="K5" s="77"/>
      <c r="L5" s="77"/>
      <c r="M5" s="77"/>
      <c r="N5" s="77"/>
      <c r="O5" s="77"/>
      <c r="P5" s="77"/>
    </row>
    <row r="6" spans="1:16" ht="23.4" thickBot="1" x14ac:dyDescent="0.35">
      <c r="A6" s="78"/>
      <c r="B6" s="78"/>
      <c r="C6" s="78"/>
      <c r="D6" s="78"/>
      <c r="E6" s="78"/>
      <c r="F6" s="78"/>
      <c r="G6" s="78"/>
      <c r="H6" s="78"/>
      <c r="I6" s="78"/>
      <c r="J6" s="78"/>
      <c r="K6" s="78"/>
      <c r="L6" s="78"/>
      <c r="M6" s="78"/>
      <c r="N6" s="78"/>
      <c r="O6" s="78"/>
      <c r="P6" s="78"/>
    </row>
    <row r="7" spans="1:16" ht="42" thickBot="1" x14ac:dyDescent="0.35">
      <c r="A7" s="79" t="s">
        <v>209</v>
      </c>
      <c r="B7" s="80" t="s">
        <v>210</v>
      </c>
      <c r="C7" s="80" t="s">
        <v>211</v>
      </c>
      <c r="D7" s="80" t="s">
        <v>212</v>
      </c>
      <c r="E7" s="80" t="s">
        <v>213</v>
      </c>
      <c r="F7" s="80" t="s">
        <v>214</v>
      </c>
      <c r="G7" s="80" t="s">
        <v>215</v>
      </c>
      <c r="H7" s="79" t="s">
        <v>216</v>
      </c>
      <c r="I7" s="80" t="s">
        <v>217</v>
      </c>
      <c r="J7" s="80" t="s">
        <v>218</v>
      </c>
      <c r="K7" s="80" t="s">
        <v>219</v>
      </c>
      <c r="L7" s="80" t="s">
        <v>220</v>
      </c>
      <c r="M7" s="80" t="s">
        <v>221</v>
      </c>
      <c r="N7" s="81" t="s">
        <v>222</v>
      </c>
      <c r="O7" s="80" t="s">
        <v>223</v>
      </c>
      <c r="P7" s="80" t="s">
        <v>224</v>
      </c>
    </row>
    <row r="8" spans="1:16" ht="15" thickBot="1" x14ac:dyDescent="0.35">
      <c r="A8" s="82"/>
      <c r="B8" s="83"/>
      <c r="C8" s="83"/>
      <c r="D8" s="83"/>
      <c r="E8" s="83"/>
      <c r="F8" s="83"/>
      <c r="G8" s="83"/>
      <c r="H8" s="83"/>
      <c r="I8" s="83"/>
      <c r="J8" s="83"/>
      <c r="K8" s="83"/>
      <c r="L8" s="83"/>
      <c r="M8" s="83"/>
      <c r="N8" s="83"/>
      <c r="O8" s="83"/>
      <c r="P8" s="84"/>
    </row>
    <row r="9" spans="1:16" ht="144.6" thickBot="1" x14ac:dyDescent="0.35">
      <c r="A9" s="97">
        <v>1</v>
      </c>
      <c r="B9" s="98" t="s">
        <v>226</v>
      </c>
      <c r="C9" s="86" t="s">
        <v>278</v>
      </c>
      <c r="D9" s="99" t="s">
        <v>279</v>
      </c>
      <c r="E9" s="86" t="s">
        <v>280</v>
      </c>
      <c r="F9" s="86" t="s">
        <v>281</v>
      </c>
      <c r="G9" s="86" t="s">
        <v>282</v>
      </c>
      <c r="H9" s="86" t="s">
        <v>232</v>
      </c>
      <c r="I9" s="86" t="s">
        <v>233</v>
      </c>
      <c r="J9" s="86" t="s">
        <v>283</v>
      </c>
      <c r="K9" s="86" t="s">
        <v>284</v>
      </c>
      <c r="L9" s="86" t="s">
        <v>285</v>
      </c>
      <c r="M9" s="86" t="s">
        <v>286</v>
      </c>
      <c r="N9" s="88">
        <v>0</v>
      </c>
      <c r="O9" s="100" t="s">
        <v>287</v>
      </c>
      <c r="P9" s="100" t="s">
        <v>238</v>
      </c>
    </row>
    <row r="10" spans="1:16" ht="130.19999999999999" thickBot="1" x14ac:dyDescent="0.35">
      <c r="A10" s="101"/>
      <c r="B10" s="102"/>
      <c r="C10" s="86" t="s">
        <v>278</v>
      </c>
      <c r="D10" s="99" t="s">
        <v>288</v>
      </c>
      <c r="E10" s="86" t="s">
        <v>289</v>
      </c>
      <c r="F10" s="86" t="s">
        <v>281</v>
      </c>
      <c r="G10" s="86" t="s">
        <v>231</v>
      </c>
      <c r="H10" s="86" t="s">
        <v>232</v>
      </c>
      <c r="I10" s="86" t="s">
        <v>270</v>
      </c>
      <c r="J10" s="86" t="s">
        <v>271</v>
      </c>
      <c r="K10" s="86">
        <v>27</v>
      </c>
      <c r="L10" s="86" t="s">
        <v>285</v>
      </c>
      <c r="M10" s="86" t="s">
        <v>290</v>
      </c>
      <c r="N10" s="88">
        <v>0</v>
      </c>
      <c r="O10" s="100" t="s">
        <v>287</v>
      </c>
      <c r="P10" s="86" t="s">
        <v>238</v>
      </c>
    </row>
    <row r="11" spans="1:16" ht="101.4" thickBot="1" x14ac:dyDescent="0.35">
      <c r="A11" s="85">
        <v>2</v>
      </c>
      <c r="B11" s="86" t="s">
        <v>239</v>
      </c>
      <c r="C11" s="86" t="s">
        <v>291</v>
      </c>
      <c r="D11" s="86" t="s">
        <v>292</v>
      </c>
      <c r="E11" s="103" t="s">
        <v>293</v>
      </c>
      <c r="F11" s="104" t="s">
        <v>281</v>
      </c>
      <c r="G11" s="105" t="s">
        <v>231</v>
      </c>
      <c r="H11" s="105" t="s">
        <v>294</v>
      </c>
      <c r="I11" s="104" t="s">
        <v>233</v>
      </c>
      <c r="J11" s="105" t="s">
        <v>262</v>
      </c>
      <c r="K11" s="85">
        <v>4.6399999999999997</v>
      </c>
      <c r="L11" s="86" t="s">
        <v>295</v>
      </c>
      <c r="M11" s="86" t="s">
        <v>296</v>
      </c>
      <c r="N11" s="88">
        <v>0.65</v>
      </c>
      <c r="O11" s="100" t="s">
        <v>297</v>
      </c>
      <c r="P11" s="100" t="s">
        <v>298</v>
      </c>
    </row>
    <row r="12" spans="1:16" ht="159" thickBot="1" x14ac:dyDescent="0.35">
      <c r="A12" s="85">
        <v>3</v>
      </c>
      <c r="B12" s="86" t="s">
        <v>250</v>
      </c>
      <c r="C12" s="86" t="s">
        <v>299</v>
      </c>
      <c r="D12" s="86" t="s">
        <v>300</v>
      </c>
      <c r="E12" s="86" t="s">
        <v>301</v>
      </c>
      <c r="F12" s="104" t="s">
        <v>281</v>
      </c>
      <c r="G12" s="87" t="s">
        <v>231</v>
      </c>
      <c r="H12" s="105" t="s">
        <v>232</v>
      </c>
      <c r="I12" s="104" t="s">
        <v>270</v>
      </c>
      <c r="J12" s="105" t="s">
        <v>262</v>
      </c>
      <c r="K12" s="85">
        <v>9.17</v>
      </c>
      <c r="L12" s="86" t="s">
        <v>302</v>
      </c>
      <c r="M12" s="86" t="s">
        <v>303</v>
      </c>
      <c r="N12" s="88">
        <v>21.64</v>
      </c>
      <c r="O12" s="106">
        <v>44207.525196759256</v>
      </c>
      <c r="P12" s="100" t="s">
        <v>238</v>
      </c>
    </row>
    <row r="13" spans="1:16" ht="115.8" thickBot="1" x14ac:dyDescent="0.35">
      <c r="A13" s="85">
        <v>4</v>
      </c>
      <c r="B13" s="86" t="s">
        <v>258</v>
      </c>
      <c r="C13" s="86" t="s">
        <v>304</v>
      </c>
      <c r="D13" s="86" t="s">
        <v>305</v>
      </c>
      <c r="E13" s="86" t="s">
        <v>306</v>
      </c>
      <c r="F13" s="104" t="s">
        <v>281</v>
      </c>
      <c r="G13" s="87" t="s">
        <v>282</v>
      </c>
      <c r="H13" s="105" t="s">
        <v>294</v>
      </c>
      <c r="I13" s="87" t="s">
        <v>233</v>
      </c>
      <c r="J13" s="105" t="s">
        <v>262</v>
      </c>
      <c r="K13" s="87">
        <v>0.65</v>
      </c>
      <c r="L13" s="86" t="s">
        <v>295</v>
      </c>
      <c r="M13" s="86" t="s">
        <v>307</v>
      </c>
      <c r="N13" s="88">
        <v>0.28000000000000003</v>
      </c>
      <c r="O13" s="107">
        <v>44207.540543981479</v>
      </c>
      <c r="P13" s="100" t="s">
        <v>298</v>
      </c>
    </row>
    <row r="14" spans="1:16" ht="130.19999999999999" thickBot="1" x14ac:dyDescent="0.35">
      <c r="A14" s="85">
        <v>5</v>
      </c>
      <c r="B14" s="86" t="s">
        <v>266</v>
      </c>
      <c r="C14" s="86" t="s">
        <v>308</v>
      </c>
      <c r="D14" s="86" t="s">
        <v>309</v>
      </c>
      <c r="E14" s="86" t="s">
        <v>310</v>
      </c>
      <c r="F14" s="105" t="s">
        <v>281</v>
      </c>
      <c r="G14" s="105" t="s">
        <v>282</v>
      </c>
      <c r="H14" s="105" t="s">
        <v>232</v>
      </c>
      <c r="I14" s="105" t="s">
        <v>233</v>
      </c>
      <c r="J14" s="105" t="s">
        <v>311</v>
      </c>
      <c r="K14" s="105">
        <v>1.33</v>
      </c>
      <c r="L14" s="86" t="s">
        <v>312</v>
      </c>
      <c r="M14" s="87" t="s">
        <v>313</v>
      </c>
      <c r="N14" s="105">
        <v>1.36</v>
      </c>
      <c r="O14" s="108">
        <v>44207.537395833337</v>
      </c>
      <c r="P14" s="100" t="s">
        <v>238</v>
      </c>
    </row>
    <row r="15" spans="1:16" ht="15" thickBot="1" x14ac:dyDescent="0.35">
      <c r="A15" s="109"/>
      <c r="B15" s="92"/>
      <c r="C15" s="92"/>
      <c r="D15" s="92"/>
      <c r="E15" s="92"/>
      <c r="F15" s="110"/>
      <c r="G15" s="92"/>
      <c r="H15" s="92"/>
      <c r="I15" s="110"/>
      <c r="J15" s="92"/>
      <c r="K15" s="109"/>
      <c r="L15" s="92"/>
      <c r="M15" s="92"/>
      <c r="N15" s="109"/>
      <c r="O15" s="109"/>
      <c r="P15" s="109"/>
    </row>
    <row r="16" spans="1:16" ht="15" thickBot="1" x14ac:dyDescent="0.35">
      <c r="A16" s="93" t="s">
        <v>314</v>
      </c>
      <c r="B16" s="94"/>
      <c r="C16" s="94"/>
      <c r="D16" s="94"/>
      <c r="E16" s="94"/>
      <c r="F16" s="94"/>
      <c r="G16" s="94"/>
      <c r="H16" s="94"/>
      <c r="I16" s="94"/>
      <c r="J16" s="94"/>
      <c r="K16" s="94"/>
      <c r="L16" s="95" t="s">
        <v>276</v>
      </c>
      <c r="M16" s="95"/>
      <c r="N16" s="95"/>
      <c r="O16" s="95"/>
      <c r="P16" s="96"/>
    </row>
  </sheetData>
  <mergeCells count="10">
    <mergeCell ref="A9:A10"/>
    <mergeCell ref="B9:B10"/>
    <mergeCell ref="A16:K16"/>
    <mergeCell ref="L16:P16"/>
    <mergeCell ref="A2:P2"/>
    <mergeCell ref="A3:P3"/>
    <mergeCell ref="A4:P4"/>
    <mergeCell ref="A5:P5"/>
    <mergeCell ref="A6:P6"/>
    <mergeCell ref="A8:P8"/>
  </mergeCells>
  <printOptions horizontalCentered="1"/>
  <pageMargins left="0.31496062992125984" right="0.31496062992125984" top="0.74803149606299213" bottom="0.74803149606299213" header="0.31496062992125984" footer="0.31496062992125984"/>
  <pageSetup scale="45"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CProg (1)</vt:lpstr>
      <vt:lpstr>Eje G.P.</vt:lpstr>
      <vt:lpstr>E.L.</vt:lpstr>
      <vt:lpstr>E.1.L.E.</vt:lpstr>
      <vt:lpstr>E.2.L.E.</vt:lpstr>
      <vt:lpstr>E.3.L.E.</vt:lpstr>
      <vt:lpstr>E.4.L.E.</vt:lpstr>
      <vt:lpstr>Indicadores N Fin</vt:lpstr>
      <vt:lpstr>Indicadores N Proposito</vt:lpstr>
      <vt:lpstr>'CProg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RVillalobos</dc:creator>
  <cp:lastModifiedBy>Informatica</cp:lastModifiedBy>
  <cp:lastPrinted>2021-02-08T20:14:41Z</cp:lastPrinted>
  <dcterms:created xsi:type="dcterms:W3CDTF">2016-12-12T16:38:58Z</dcterms:created>
  <dcterms:modified xsi:type="dcterms:W3CDTF">2021-02-08T20:15:38Z</dcterms:modified>
</cp:coreProperties>
</file>